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<sst xmlns="http://schemas.openxmlformats.org/spreadsheetml/2006/main" count="31" uniqueCount="31">
  <si>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measured total d or l</t>
  </si>
  <si>
    <t>actual</t>
  </si>
  <si>
    <t>conv</t>
  </si>
  <si>
    <t xml:space="preserve">meas height </t>
  </si>
  <si>
    <t>convolution</t>
  </si>
  <si>
    <t>actual profile</t>
  </si>
  <si>
    <t>Start</t>
  </si>
  <si>
    <t>Step size</t>
  </si>
  <si>
    <t>Inputs</t>
  </si>
  <si>
    <t>Calculated values [DO NOT CHANGE]</t>
  </si>
  <si>
    <t>Radius_tip [nm]</t>
  </si>
  <si>
    <t>Radius_sphere or Height_step [nm]</t>
  </si>
  <si>
    <t>Rectangular step</t>
  </si>
  <si>
    <t>Square step</t>
  </si>
  <si>
    <t>Hemisphere</t>
  </si>
  <si>
    <t>Sphere</t>
  </si>
  <si>
    <t>Step Length [nm]</t>
  </si>
  <si>
    <t>RE</t>
  </si>
  <si>
    <t>E shift</t>
  </si>
  <si>
    <t>I scale</t>
  </si>
  <si>
    <t>I shift</t>
  </si>
  <si>
    <t>additional lateral extent [nm]</t>
  </si>
  <si>
    <t>angle from CoC to contact [deg.]</t>
  </si>
  <si>
    <t>measured flat length [nm]</t>
  </si>
  <si>
    <t>meas:actual length</t>
  </si>
  <si>
    <t>flat length:actual length</t>
  </si>
  <si>
    <t>meas flat length:meas total length</t>
  </si>
  <si>
    <t>meas:actual height</t>
  </si>
  <si>
    <t>meas R_a 0-max [nm]</t>
  </si>
  <si>
    <t>actual pattern R_a 0-max [nm]</t>
  </si>
  <si>
    <t>Triangular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</si>
</sst>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5.25"/>
      <color indexed="8"/>
      <name val="Verdana"/>
      <family val="0"/>
    </font>
    <font>
      <sz val="11"/>
      <color indexed="8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4"/>
          <c:w val="0.924"/>
          <c:h val="0.96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Sheet1!$B$21:$B$221</c:f>
              <c:numCache/>
            </c:numRef>
          </c:xVal>
          <c:yVal>
            <c:numRef>
              <c:f>Sheet1!$C$21:$C$221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Sheet1!$B$21:$B$221</c:f>
              <c:numCache/>
            </c:numRef>
          </c:xVal>
          <c:yVal>
            <c:numRef>
              <c:f>Sheet1!$E$21:$E$221</c:f>
              <c:numCache/>
            </c:numRef>
          </c:yVal>
          <c:smooth val="1"/>
        </c:ser>
        <c:axId val="64000314"/>
        <c:axId val="39131915"/>
      </c:scatterChart>
      <c:val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crossBetween val="midCat"/>
        <c:dispUnits/>
      </c:val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25"/>
          <c:y val="0.0255"/>
          <c:w val="0.1482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8525"/>
          <c:w val="0.97125"/>
          <c:h val="0.89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Sheet1!$B$21:$B$221</c:f>
              <c:numCache/>
            </c:numRef>
          </c:xVal>
          <c:yVal>
            <c:numRef>
              <c:f>Sheet1!$I$21:$I$221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Sheet1!$B$21:$B$221</c:f>
              <c:numCache/>
            </c:numRef>
          </c:xVal>
          <c:yVal>
            <c:numRef>
              <c:f>Sheet1!$J$21:$J$221</c:f>
              <c:numCache/>
            </c:numRef>
          </c:yVal>
          <c:smooth val="1"/>
        </c:ser>
        <c:axId val="16642916"/>
        <c:axId val="15568517"/>
      </c:scatterChart>
      <c:valAx>
        <c:axId val="16642916"/>
        <c:scaling>
          <c:orientation val="minMax"/>
          <c:max val="60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 val="autoZero"/>
        <c:crossBetween val="midCat"/>
        <c:dispUnits/>
      </c:valAx>
      <c:valAx>
        <c:axId val="15568517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01625"/>
          <c:w val="0.220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475"/>
          <c:w val="0.93075"/>
          <c:h val="0.9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Sheet3!$F$5:$F$105</c:f>
              <c:numCache/>
            </c:numRef>
          </c:xVal>
          <c:yVal>
            <c:numRef>
              <c:f>Sheet3!$G$5:$G$105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Sheet3!$I$5:$I$405</c:f>
              <c:numCache/>
            </c:numRef>
          </c:xVal>
          <c:yVal>
            <c:numRef>
              <c:f>Sheet3!$J$5:$J$405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Sheet3!$I$5:$I$405</c:f>
              <c:numCache/>
            </c:numRef>
          </c:xVal>
          <c:yVal>
            <c:numRef>
              <c:f>Sheet3!$K$5:$K$405</c:f>
              <c:numCache/>
            </c:numRef>
          </c:yVal>
          <c:smooth val="1"/>
        </c:ser>
        <c:axId val="5898926"/>
        <c:axId val="53090335"/>
      </c:scatterChart>
      <c:valAx>
        <c:axId val="5898926"/>
        <c:scaling>
          <c:orientation val="maxMin"/>
          <c:max val="330"/>
          <c:min val="2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crossBetween val="midCat"/>
        <c:dispUnits/>
      </c:valAx>
      <c:valAx>
        <c:axId val="53090335"/>
        <c:scaling>
          <c:orientation val="minMax"/>
          <c:max val="5000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75"/>
          <c:y val="0.424"/>
          <c:w val="0.07175"/>
          <c:h val="0.1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133350</xdr:rowOff>
    </xdr:from>
    <xdr:to>
      <xdr:col>7</xdr:col>
      <xdr:colOff>9525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85725" y="3943350"/>
        <a:ext cx="59340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180975</xdr:rowOff>
    </xdr:from>
    <xdr:to>
      <xdr:col>20</xdr:col>
      <xdr:colOff>76200</xdr:colOff>
      <xdr:row>50</xdr:row>
      <xdr:rowOff>190500</xdr:rowOff>
    </xdr:to>
    <xdr:graphicFrame>
      <xdr:nvGraphicFramePr>
        <xdr:cNvPr id="2" name="Chart 13"/>
        <xdr:cNvGraphicFramePr/>
      </xdr:nvGraphicFramePr>
      <xdr:xfrm>
        <a:off x="7762875" y="3800475"/>
        <a:ext cx="6429375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76200</xdr:rowOff>
    </xdr:from>
    <xdr:to>
      <xdr:col>19</xdr:col>
      <xdr:colOff>295275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762000" y="1409700"/>
        <a:ext cx="10572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62" zoomScaleNormal="62" zoomScalePageLayoutView="0" workbookViewId="0" topLeftCell="A1">
      <selection activeCell="I3" sqref="I3"/>
    </sheetView>
  </sheetViews>
  <sheetFormatPr defaultColWidth="8.7109375" defaultRowHeight="15"/>
  <cols>
    <col min="1" max="1" width="33.140625" style="0" bestFit="1" customWidth="1"/>
    <col min="2" max="2" width="10.7109375" style="0" customWidth="1"/>
    <col min="3" max="3" width="11.421875" style="0" customWidth="1"/>
    <col min="4" max="16" width="8.7109375" style="0" customWidth="1"/>
    <col min="17" max="17" width="17.00390625" style="0" customWidth="1"/>
  </cols>
  <sheetData>
    <row r="1" spans="3:15" ht="15">
      <c r="C1" t="s">
        <v>12</v>
      </c>
      <c r="F1" t="s">
        <v>13</v>
      </c>
      <c r="I1" t="s">
        <v>14</v>
      </c>
      <c r="L1" t="s">
        <v>15</v>
      </c>
      <c r="O1" t="s">
        <v>30</v>
      </c>
    </row>
    <row r="2" spans="1:19" ht="15">
      <c r="A2" t="s">
        <v>10</v>
      </c>
      <c r="C2" s="1">
        <v>30</v>
      </c>
      <c r="F2" s="1">
        <v>10</v>
      </c>
      <c r="I2" s="1">
        <v>20</v>
      </c>
      <c r="L2" s="1">
        <v>10</v>
      </c>
      <c r="O2">
        <v>51</v>
      </c>
      <c r="R2" s="1"/>
      <c r="S2" t="s">
        <v>8</v>
      </c>
    </row>
    <row r="3" spans="1:19" ht="15">
      <c r="A3" t="s">
        <v>11</v>
      </c>
      <c r="C3" s="1">
        <v>-200</v>
      </c>
      <c r="F3" s="1">
        <v>5</v>
      </c>
      <c r="I3" s="1">
        <v>10</v>
      </c>
      <c r="L3" s="1">
        <v>10</v>
      </c>
      <c r="O3">
        <v>15</v>
      </c>
      <c r="R3" s="2"/>
      <c r="S3" t="s">
        <v>9</v>
      </c>
    </row>
    <row r="4" spans="1:15" ht="15">
      <c r="A4" t="s">
        <v>16</v>
      </c>
      <c r="C4" s="1">
        <v>70</v>
      </c>
      <c r="O4">
        <v>30</v>
      </c>
    </row>
    <row r="6" spans="1:13" ht="15">
      <c r="A6" t="s">
        <v>21</v>
      </c>
      <c r="D6" s="2">
        <f>IF(C$3&gt;0,IF(C$2&gt;=C$3,$C2*SIN(ACOS(($C2-$C3)/$C2)),$C2),IF(ABS(C$2)&gt;=ABS(C$3),-$C2*SIN(ACOS((ABS($C2)-ABS($C3))/$C2)),-$C2))</f>
        <v>-30</v>
      </c>
      <c r="G6" s="2">
        <f>F$2*SIN(ACOS((F$2-F$3)/F$2))</f>
        <v>8.660254037844386</v>
      </c>
      <c r="J6" s="2">
        <f>IF(I$3&gt;=0,IF(I$2&gt;=I$3,I$2*SIN(ACOS((I$2)/(I$3+I$2))),I$2),IF(ABS(I$2)&gt;=ABS(I$3),-$I2*SIN(ACOS((ABS($I2)-ABS($I3))/$I2)),-$I2))</f>
        <v>14.907119849998598</v>
      </c>
      <c r="M6" s="2">
        <f>L$2*SIN(ACOS((L$2-L$3)/(L$2+L$3)))</f>
        <v>10</v>
      </c>
    </row>
    <row r="7" spans="1:13" ht="15">
      <c r="A7" t="s">
        <v>22</v>
      </c>
      <c r="D7" s="2" t="e">
        <f>DEGREES(ACOS((C2-C3)/C2))</f>
        <v>#NUM!</v>
      </c>
      <c r="J7" s="2">
        <f>DEGREES(ACOS(I$2/(I$2+I$3)))</f>
        <v>48.189685104221404</v>
      </c>
      <c r="M7" s="2">
        <f>DEGREES(ACOS((L$2-L$3)/(L$2+L$3)))</f>
        <v>90</v>
      </c>
    </row>
    <row r="8" spans="1:4" ht="15">
      <c r="A8" t="s">
        <v>23</v>
      </c>
      <c r="D8" s="2">
        <f>IF($C3&lt;0,$C4+2*$D6,$C4)</f>
        <v>10</v>
      </c>
    </row>
    <row r="9" spans="1:13" ht="15">
      <c r="A9" t="s">
        <v>0</v>
      </c>
      <c r="D9" s="2">
        <f>IF(C$3&gt;=0,$C4+2*D6,$C4)</f>
        <v>70</v>
      </c>
      <c r="G9" s="2">
        <f>F$3+2*G6</f>
        <v>22.32050807568877</v>
      </c>
      <c r="J9" s="2">
        <f>IF(I$3&gt;=0,2*J6*(1+I$3/I$2),2*I$3)</f>
        <v>44.721359549995796</v>
      </c>
      <c r="M9" s="2">
        <f>2*M6</f>
        <v>20</v>
      </c>
    </row>
    <row r="10" spans="1:13" ht="15">
      <c r="A10" t="s">
        <v>24</v>
      </c>
      <c r="D10" s="2">
        <f>D9/C4</f>
        <v>1</v>
      </c>
      <c r="G10" s="2">
        <f>G9/F$3</f>
        <v>4.464101615137754</v>
      </c>
      <c r="J10" s="2">
        <f>J9/(2*I$3)</f>
        <v>2.23606797749979</v>
      </c>
      <c r="M10" s="2">
        <f>M9/(2*L$3)</f>
        <v>1</v>
      </c>
    </row>
    <row r="11" spans="1:4" ht="15">
      <c r="A11" t="s">
        <v>25</v>
      </c>
      <c r="D11" s="2">
        <f>D8/C4</f>
        <v>0.14285714285714285</v>
      </c>
    </row>
    <row r="12" spans="1:4" ht="15">
      <c r="A12" t="s">
        <v>26</v>
      </c>
      <c r="D12" s="2">
        <f>D8/D9</f>
        <v>0.14285714285714285</v>
      </c>
    </row>
    <row r="13" spans="1:10" ht="15">
      <c r="A13" t="s">
        <v>3</v>
      </c>
      <c r="D13" s="2">
        <f>IF(C$3&gt;0,MAX(E21:E221),MIN(E21:E221))</f>
        <v>-200</v>
      </c>
      <c r="J13" s="2">
        <f>IF(I$3&gt;0,MAX(I21:I221),MIN(I21:I221))</f>
        <v>10</v>
      </c>
    </row>
    <row r="14" spans="1:10" ht="15">
      <c r="A14" t="s">
        <v>27</v>
      </c>
      <c r="D14" s="2">
        <f>D13/C$3</f>
        <v>1</v>
      </c>
      <c r="J14" s="2">
        <f>J13/I$3</f>
        <v>1</v>
      </c>
    </row>
    <row r="15" spans="1:10" ht="15">
      <c r="A15" t="s">
        <v>29</v>
      </c>
      <c r="D15" s="2">
        <f>AVERAGE(F121:F221)</f>
        <v>85.08969708852075</v>
      </c>
      <c r="J15" s="2"/>
    </row>
    <row r="16" spans="1:10" ht="15">
      <c r="A16" t="s">
        <v>28</v>
      </c>
      <c r="D16" s="2">
        <f>AVERAGE(G121:G221)</f>
        <v>35.03187014315424</v>
      </c>
      <c r="J16" s="2"/>
    </row>
    <row r="18" spans="1:2" ht="15">
      <c r="A18" t="s">
        <v>6</v>
      </c>
      <c r="B18" s="1">
        <v>-50</v>
      </c>
    </row>
    <row r="19" spans="1:2" ht="15">
      <c r="A19" t="s">
        <v>7</v>
      </c>
      <c r="B19" s="1">
        <v>0.5</v>
      </c>
    </row>
    <row r="20" spans="3:10" ht="15">
      <c r="C20" t="s">
        <v>5</v>
      </c>
      <c r="E20" t="s">
        <v>4</v>
      </c>
      <c r="I20" t="s">
        <v>1</v>
      </c>
      <c r="J20" t="s">
        <v>2</v>
      </c>
    </row>
    <row r="21" spans="2:10" ht="15">
      <c r="B21">
        <f>B18</f>
        <v>-50</v>
      </c>
      <c r="C21">
        <f>IF(ABS($B21)&gt;=(C$4/2),0,C$3)</f>
        <v>0</v>
      </c>
      <c r="D21">
        <f aca="true" t="shared" si="0" ref="D21:D84">IF(C$2&gt;=C$3,IF(ABS($B21)&gt;(D$6+C$4/2),0,IF(ABS($B21)&lt;=(C$4/2),C$3,IF($B21&lt;0,SQRT(C$2^2-($B21+D$9/2)^2)+C$2,SQRT(C$2^2-($B21-D$9/2)^2)+C$2))),IF(ABS($B21)&gt;(C$4/2+C$2),0,IF(ABS($B21)&lt;C$4/2,C$3,IF($B21&lt;0,SQRT(C$2^2-($B21+C$4/2)^2)+(C$3-C$2),SQRT(C$2^2-($B21-C$4/2)^2)+(C$3-C$2)))))</f>
        <v>0</v>
      </c>
      <c r="E21">
        <f>IF(C$3&gt;=0,IF(ABS($B21)&gt;(D$9/2),0,IF(ABS($B21)&lt;C$4/2,C$3,IF($B21&lt;0,SQRT(C$2^2-($B21+C$4/2)^2)+(C$3-C$2),SQRT(C$2^2-($B21-C$4/2)^2)+(C$3-C$2)))),IF(ABS($B21)&gt;=D$9/2,0,IF(ABS($B21)&lt;((D$9/2)+D$6),C$3,IF($B21&lt;0,SQRT(C$2^2-($B21+C$4/2)^2)-C$2,SQRT(C$2^2-($B21-C$4/2)^2)-C$2))))</f>
        <v>0</v>
      </c>
      <c r="I21">
        <f>IF(I$3&gt;=0,IF(ABS($B21)&gt;=I$3,0,SQRT(I$3^2-$B21^2)),IF(ABS($B21)&gt;=ABS(I$3),0,-SQRT(I$3^2-$B21^2)))</f>
        <v>0</v>
      </c>
      <c r="J21">
        <f>IF(I$3&gt;=0,IF(ABS($B21)&gt;=(J$9/2),0,SQRT((I$2+I$3)^2-($B21)^2)-I$2),IF(ABS($B21)&gt;ABS(I$3),0,IF(ABS($B21)&lt;(-I$3-I$2),-SQRT((-I$2-I$3)^2-($B21)^2)-I$2,IF($B21&lt;0,SQRT((I$2)^2-($B21-I$3)^2)-I$2,SQRT((I$2)^2-($B21+I$3)^2)-I$2))))</f>
        <v>0</v>
      </c>
    </row>
    <row r="22" spans="2:10" ht="15">
      <c r="B22">
        <f aca="true" t="shared" si="1" ref="B22:B53">B21+B$19</f>
        <v>-49.5</v>
      </c>
      <c r="C22">
        <f aca="true" t="shared" si="2" ref="C22:C85">IF(ABS(B22)&gt;=(C$4/2),0,C$3)</f>
        <v>0</v>
      </c>
      <c r="D22">
        <f t="shared" si="0"/>
        <v>0</v>
      </c>
      <c r="E22">
        <f aca="true" t="shared" si="3" ref="E22:E84">IF(C$3&gt;=0,IF(ABS($B22)&gt;(D$9/2),0,IF(ABS($B22)&lt;C$4/2,C$3,IF($B22&lt;0,SQRT(C$2^2-($B22+C$4/2)^2)+(C$3-C$2),SQRT(C$2^2-($B22-C$4/2)^2)+(C$3-C$2)))),IF(ABS($B22)&gt;=D$9/2,0,IF(ABS($B22)&lt;((D$9/2)+D$6),C$3,IF($B22&lt;0,SQRT(C$2^2-($B22+C$4/2)^2)-C$2,SQRT(C$2^2-($B22-C$4/2)^2)-C$2))))</f>
        <v>0</v>
      </c>
      <c r="I22">
        <f aca="true" t="shared" si="4" ref="I22:I85">IF(I$3&gt;=0,IF(ABS($B22)&gt;=I$3,0,SQRT(I$3^2-$B22^2)),IF(ABS($B22)&gt;=ABS(I$3),0,-SQRT(I$3^2-$B22^2)))</f>
        <v>0</v>
      </c>
      <c r="J22">
        <f aca="true" t="shared" si="5" ref="J22:J85">IF(I$3&gt;=0,IF(ABS($B22)&gt;=(J$9/2),0,SQRT((I$2+I$3)^2-($B22)^2)-I$2),IF(ABS($B22)&gt;ABS(I$3),0,IF(ABS($B22)&lt;(-I$3-I$2),-SQRT((-I$2-I$3)^2-($B22)^2)-I$2,IF($B22&lt;0,SQRT((I$2)^2-($B22-I$3)^2)-I$2,SQRT((I$2)^2-($B22+I$3)^2)-I$2))))</f>
        <v>0</v>
      </c>
    </row>
    <row r="23" spans="2:10" ht="15">
      <c r="B23">
        <f t="shared" si="1"/>
        <v>-49</v>
      </c>
      <c r="C23">
        <f t="shared" si="2"/>
        <v>0</v>
      </c>
      <c r="D23">
        <f t="shared" si="0"/>
        <v>0</v>
      </c>
      <c r="E23">
        <f t="shared" si="3"/>
        <v>0</v>
      </c>
      <c r="I23">
        <f t="shared" si="4"/>
        <v>0</v>
      </c>
      <c r="J23">
        <f t="shared" si="5"/>
        <v>0</v>
      </c>
    </row>
    <row r="24" spans="2:10" ht="15">
      <c r="B24">
        <f t="shared" si="1"/>
        <v>-48.5</v>
      </c>
      <c r="C24">
        <f t="shared" si="2"/>
        <v>0</v>
      </c>
      <c r="D24">
        <f t="shared" si="0"/>
        <v>0</v>
      </c>
      <c r="E24">
        <f t="shared" si="3"/>
        <v>0</v>
      </c>
      <c r="I24">
        <f t="shared" si="4"/>
        <v>0</v>
      </c>
      <c r="J24">
        <f t="shared" si="5"/>
        <v>0</v>
      </c>
    </row>
    <row r="25" spans="2:10" ht="15">
      <c r="B25">
        <f t="shared" si="1"/>
        <v>-48</v>
      </c>
      <c r="C25">
        <f t="shared" si="2"/>
        <v>0</v>
      </c>
      <c r="D25">
        <f t="shared" si="0"/>
        <v>0</v>
      </c>
      <c r="E25">
        <f t="shared" si="3"/>
        <v>0</v>
      </c>
      <c r="I25">
        <f t="shared" si="4"/>
        <v>0</v>
      </c>
      <c r="J25">
        <f t="shared" si="5"/>
        <v>0</v>
      </c>
    </row>
    <row r="26" spans="2:10" ht="15">
      <c r="B26">
        <f t="shared" si="1"/>
        <v>-47.5</v>
      </c>
      <c r="C26">
        <f t="shared" si="2"/>
        <v>0</v>
      </c>
      <c r="D26">
        <f t="shared" si="0"/>
        <v>0</v>
      </c>
      <c r="E26">
        <f t="shared" si="3"/>
        <v>0</v>
      </c>
      <c r="I26">
        <f t="shared" si="4"/>
        <v>0</v>
      </c>
      <c r="J26">
        <f t="shared" si="5"/>
        <v>0</v>
      </c>
    </row>
    <row r="27" spans="2:10" ht="15">
      <c r="B27">
        <f t="shared" si="1"/>
        <v>-47</v>
      </c>
      <c r="C27">
        <f t="shared" si="2"/>
        <v>0</v>
      </c>
      <c r="D27">
        <f t="shared" si="0"/>
        <v>0</v>
      </c>
      <c r="E27">
        <f t="shared" si="3"/>
        <v>0</v>
      </c>
      <c r="I27">
        <f t="shared" si="4"/>
        <v>0</v>
      </c>
      <c r="J27">
        <f t="shared" si="5"/>
        <v>0</v>
      </c>
    </row>
    <row r="28" spans="2:10" ht="15">
      <c r="B28">
        <f t="shared" si="1"/>
        <v>-46.5</v>
      </c>
      <c r="C28">
        <f t="shared" si="2"/>
        <v>0</v>
      </c>
      <c r="D28">
        <f t="shared" si="0"/>
        <v>0</v>
      </c>
      <c r="E28">
        <f t="shared" si="3"/>
        <v>0</v>
      </c>
      <c r="I28">
        <f t="shared" si="4"/>
        <v>0</v>
      </c>
      <c r="J28">
        <f t="shared" si="5"/>
        <v>0</v>
      </c>
    </row>
    <row r="29" spans="2:10" ht="15">
      <c r="B29">
        <f t="shared" si="1"/>
        <v>-46</v>
      </c>
      <c r="C29">
        <f t="shared" si="2"/>
        <v>0</v>
      </c>
      <c r="D29">
        <f t="shared" si="0"/>
        <v>0</v>
      </c>
      <c r="E29">
        <f t="shared" si="3"/>
        <v>0</v>
      </c>
      <c r="I29">
        <f t="shared" si="4"/>
        <v>0</v>
      </c>
      <c r="J29">
        <f t="shared" si="5"/>
        <v>0</v>
      </c>
    </row>
    <row r="30" spans="2:10" ht="15">
      <c r="B30">
        <f t="shared" si="1"/>
        <v>-45.5</v>
      </c>
      <c r="C30">
        <f t="shared" si="2"/>
        <v>0</v>
      </c>
      <c r="D30">
        <f t="shared" si="0"/>
        <v>0</v>
      </c>
      <c r="E30">
        <f t="shared" si="3"/>
        <v>0</v>
      </c>
      <c r="I30">
        <f t="shared" si="4"/>
        <v>0</v>
      </c>
      <c r="J30">
        <f t="shared" si="5"/>
        <v>0</v>
      </c>
    </row>
    <row r="31" spans="2:10" ht="15">
      <c r="B31">
        <f t="shared" si="1"/>
        <v>-45</v>
      </c>
      <c r="C31">
        <f t="shared" si="2"/>
        <v>0</v>
      </c>
      <c r="D31">
        <f t="shared" si="0"/>
        <v>0</v>
      </c>
      <c r="E31">
        <f t="shared" si="3"/>
        <v>0</v>
      </c>
      <c r="I31">
        <f t="shared" si="4"/>
        <v>0</v>
      </c>
      <c r="J31">
        <f t="shared" si="5"/>
        <v>0</v>
      </c>
    </row>
    <row r="32" spans="2:10" ht="15">
      <c r="B32">
        <f t="shared" si="1"/>
        <v>-44.5</v>
      </c>
      <c r="C32">
        <f t="shared" si="2"/>
        <v>0</v>
      </c>
      <c r="D32">
        <f t="shared" si="0"/>
        <v>0</v>
      </c>
      <c r="E32">
        <f t="shared" si="3"/>
        <v>0</v>
      </c>
      <c r="I32">
        <f t="shared" si="4"/>
        <v>0</v>
      </c>
      <c r="J32">
        <f t="shared" si="5"/>
        <v>0</v>
      </c>
    </row>
    <row r="33" spans="2:10" ht="15">
      <c r="B33">
        <f t="shared" si="1"/>
        <v>-44</v>
      </c>
      <c r="C33">
        <f t="shared" si="2"/>
        <v>0</v>
      </c>
      <c r="D33">
        <f t="shared" si="0"/>
        <v>0</v>
      </c>
      <c r="E33">
        <f t="shared" si="3"/>
        <v>0</v>
      </c>
      <c r="I33">
        <f t="shared" si="4"/>
        <v>0</v>
      </c>
      <c r="J33">
        <f t="shared" si="5"/>
        <v>0</v>
      </c>
    </row>
    <row r="34" spans="2:10" ht="15">
      <c r="B34">
        <f t="shared" si="1"/>
        <v>-43.5</v>
      </c>
      <c r="C34">
        <f t="shared" si="2"/>
        <v>0</v>
      </c>
      <c r="D34">
        <f t="shared" si="0"/>
        <v>0</v>
      </c>
      <c r="E34">
        <f t="shared" si="3"/>
        <v>0</v>
      </c>
      <c r="I34">
        <f t="shared" si="4"/>
        <v>0</v>
      </c>
      <c r="J34">
        <f t="shared" si="5"/>
        <v>0</v>
      </c>
    </row>
    <row r="35" spans="2:10" ht="15">
      <c r="B35">
        <f t="shared" si="1"/>
        <v>-43</v>
      </c>
      <c r="C35">
        <f t="shared" si="2"/>
        <v>0</v>
      </c>
      <c r="D35">
        <f t="shared" si="0"/>
        <v>0</v>
      </c>
      <c r="E35">
        <f t="shared" si="3"/>
        <v>0</v>
      </c>
      <c r="I35">
        <f t="shared" si="4"/>
        <v>0</v>
      </c>
      <c r="J35">
        <f t="shared" si="5"/>
        <v>0</v>
      </c>
    </row>
    <row r="36" spans="2:10" ht="15">
      <c r="B36">
        <f t="shared" si="1"/>
        <v>-42.5</v>
      </c>
      <c r="C36">
        <f t="shared" si="2"/>
        <v>0</v>
      </c>
      <c r="D36">
        <f t="shared" si="0"/>
        <v>0</v>
      </c>
      <c r="E36">
        <f t="shared" si="3"/>
        <v>0</v>
      </c>
      <c r="I36">
        <f t="shared" si="4"/>
        <v>0</v>
      </c>
      <c r="J36">
        <f t="shared" si="5"/>
        <v>0</v>
      </c>
    </row>
    <row r="37" spans="2:10" ht="15">
      <c r="B37">
        <f t="shared" si="1"/>
        <v>-42</v>
      </c>
      <c r="C37">
        <f t="shared" si="2"/>
        <v>0</v>
      </c>
      <c r="D37">
        <f t="shared" si="0"/>
        <v>0</v>
      </c>
      <c r="E37">
        <f t="shared" si="3"/>
        <v>0</v>
      </c>
      <c r="I37">
        <f t="shared" si="4"/>
        <v>0</v>
      </c>
      <c r="J37">
        <f t="shared" si="5"/>
        <v>0</v>
      </c>
    </row>
    <row r="38" spans="2:10" ht="15">
      <c r="B38">
        <f t="shared" si="1"/>
        <v>-41.5</v>
      </c>
      <c r="C38">
        <f t="shared" si="2"/>
        <v>0</v>
      </c>
      <c r="D38">
        <f t="shared" si="0"/>
        <v>0</v>
      </c>
      <c r="E38">
        <f t="shared" si="3"/>
        <v>0</v>
      </c>
      <c r="I38">
        <f t="shared" si="4"/>
        <v>0</v>
      </c>
      <c r="J38">
        <f t="shared" si="5"/>
        <v>0</v>
      </c>
    </row>
    <row r="39" spans="2:10" ht="15">
      <c r="B39">
        <f t="shared" si="1"/>
        <v>-41</v>
      </c>
      <c r="C39">
        <f t="shared" si="2"/>
        <v>0</v>
      </c>
      <c r="D39">
        <f t="shared" si="0"/>
        <v>0</v>
      </c>
      <c r="E39">
        <f t="shared" si="3"/>
        <v>0</v>
      </c>
      <c r="I39">
        <f t="shared" si="4"/>
        <v>0</v>
      </c>
      <c r="J39">
        <f t="shared" si="5"/>
        <v>0</v>
      </c>
    </row>
    <row r="40" spans="2:10" ht="15">
      <c r="B40">
        <f t="shared" si="1"/>
        <v>-40.5</v>
      </c>
      <c r="C40">
        <f t="shared" si="2"/>
        <v>0</v>
      </c>
      <c r="D40">
        <f t="shared" si="0"/>
        <v>0</v>
      </c>
      <c r="E40">
        <f t="shared" si="3"/>
        <v>0</v>
      </c>
      <c r="I40">
        <f t="shared" si="4"/>
        <v>0</v>
      </c>
      <c r="J40">
        <f t="shared" si="5"/>
        <v>0</v>
      </c>
    </row>
    <row r="41" spans="2:10" ht="15">
      <c r="B41">
        <f t="shared" si="1"/>
        <v>-40</v>
      </c>
      <c r="C41">
        <f t="shared" si="2"/>
        <v>0</v>
      </c>
      <c r="D41">
        <f t="shared" si="0"/>
        <v>0</v>
      </c>
      <c r="E41">
        <f t="shared" si="3"/>
        <v>0</v>
      </c>
      <c r="I41">
        <f t="shared" si="4"/>
        <v>0</v>
      </c>
      <c r="J41">
        <f t="shared" si="5"/>
        <v>0</v>
      </c>
    </row>
    <row r="42" spans="2:10" ht="15">
      <c r="B42">
        <f t="shared" si="1"/>
        <v>-39.5</v>
      </c>
      <c r="C42">
        <f t="shared" si="2"/>
        <v>0</v>
      </c>
      <c r="D42">
        <f t="shared" si="0"/>
        <v>0</v>
      </c>
      <c r="E42">
        <f t="shared" si="3"/>
        <v>0</v>
      </c>
      <c r="I42">
        <f t="shared" si="4"/>
        <v>0</v>
      </c>
      <c r="J42">
        <f t="shared" si="5"/>
        <v>0</v>
      </c>
    </row>
    <row r="43" spans="2:10" ht="15">
      <c r="B43">
        <f t="shared" si="1"/>
        <v>-39</v>
      </c>
      <c r="C43">
        <f t="shared" si="2"/>
        <v>0</v>
      </c>
      <c r="D43">
        <f t="shared" si="0"/>
        <v>0</v>
      </c>
      <c r="E43">
        <f t="shared" si="3"/>
        <v>0</v>
      </c>
      <c r="I43">
        <f t="shared" si="4"/>
        <v>0</v>
      </c>
      <c r="J43">
        <f t="shared" si="5"/>
        <v>0</v>
      </c>
    </row>
    <row r="44" spans="2:10" ht="15">
      <c r="B44">
        <f t="shared" si="1"/>
        <v>-38.5</v>
      </c>
      <c r="C44">
        <f t="shared" si="2"/>
        <v>0</v>
      </c>
      <c r="D44">
        <f t="shared" si="0"/>
        <v>0</v>
      </c>
      <c r="E44">
        <f t="shared" si="3"/>
        <v>0</v>
      </c>
      <c r="I44">
        <f t="shared" si="4"/>
        <v>0</v>
      </c>
      <c r="J44">
        <f t="shared" si="5"/>
        <v>0</v>
      </c>
    </row>
    <row r="45" spans="2:10" ht="15">
      <c r="B45">
        <f t="shared" si="1"/>
        <v>-38</v>
      </c>
      <c r="C45">
        <f t="shared" si="2"/>
        <v>0</v>
      </c>
      <c r="D45">
        <f t="shared" si="0"/>
        <v>0</v>
      </c>
      <c r="E45">
        <f t="shared" si="3"/>
        <v>0</v>
      </c>
      <c r="I45">
        <f t="shared" si="4"/>
        <v>0</v>
      </c>
      <c r="J45">
        <f t="shared" si="5"/>
        <v>0</v>
      </c>
    </row>
    <row r="46" spans="2:10" ht="15">
      <c r="B46">
        <f t="shared" si="1"/>
        <v>-37.5</v>
      </c>
      <c r="C46">
        <f t="shared" si="2"/>
        <v>0</v>
      </c>
      <c r="D46">
        <f t="shared" si="0"/>
        <v>0</v>
      </c>
      <c r="E46">
        <f t="shared" si="3"/>
        <v>0</v>
      </c>
      <c r="I46">
        <f t="shared" si="4"/>
        <v>0</v>
      </c>
      <c r="J46">
        <f t="shared" si="5"/>
        <v>0</v>
      </c>
    </row>
    <row r="47" spans="2:10" ht="15">
      <c r="B47">
        <f t="shared" si="1"/>
        <v>-37</v>
      </c>
      <c r="C47">
        <f t="shared" si="2"/>
        <v>0</v>
      </c>
      <c r="D47">
        <f t="shared" si="0"/>
        <v>0</v>
      </c>
      <c r="E47">
        <f t="shared" si="3"/>
        <v>0</v>
      </c>
      <c r="I47">
        <f t="shared" si="4"/>
        <v>0</v>
      </c>
      <c r="J47">
        <f t="shared" si="5"/>
        <v>0</v>
      </c>
    </row>
    <row r="48" spans="2:10" ht="15">
      <c r="B48">
        <f t="shared" si="1"/>
        <v>-36.5</v>
      </c>
      <c r="C48">
        <f t="shared" si="2"/>
        <v>0</v>
      </c>
      <c r="D48">
        <f t="shared" si="0"/>
        <v>0</v>
      </c>
      <c r="E48">
        <f t="shared" si="3"/>
        <v>0</v>
      </c>
      <c r="I48">
        <f t="shared" si="4"/>
        <v>0</v>
      </c>
      <c r="J48">
        <f t="shared" si="5"/>
        <v>0</v>
      </c>
    </row>
    <row r="49" spans="2:10" ht="15">
      <c r="B49">
        <f t="shared" si="1"/>
        <v>-36</v>
      </c>
      <c r="C49">
        <f t="shared" si="2"/>
        <v>0</v>
      </c>
      <c r="D49">
        <f t="shared" si="0"/>
        <v>0</v>
      </c>
      <c r="E49">
        <f t="shared" si="3"/>
        <v>0</v>
      </c>
      <c r="I49">
        <f t="shared" si="4"/>
        <v>0</v>
      </c>
      <c r="J49">
        <f t="shared" si="5"/>
        <v>0</v>
      </c>
    </row>
    <row r="50" spans="2:10" ht="15">
      <c r="B50">
        <f t="shared" si="1"/>
        <v>-35.5</v>
      </c>
      <c r="C50">
        <f t="shared" si="2"/>
        <v>0</v>
      </c>
      <c r="D50">
        <f t="shared" si="0"/>
        <v>0</v>
      </c>
      <c r="E50">
        <f t="shared" si="3"/>
        <v>0</v>
      </c>
      <c r="I50">
        <f t="shared" si="4"/>
        <v>0</v>
      </c>
      <c r="J50">
        <f t="shared" si="5"/>
        <v>0</v>
      </c>
    </row>
    <row r="51" spans="2:10" ht="15">
      <c r="B51">
        <f t="shared" si="1"/>
        <v>-35</v>
      </c>
      <c r="C51">
        <f t="shared" si="2"/>
        <v>0</v>
      </c>
      <c r="D51">
        <f t="shared" si="0"/>
        <v>0</v>
      </c>
      <c r="E51">
        <f t="shared" si="3"/>
        <v>0</v>
      </c>
      <c r="I51">
        <f t="shared" si="4"/>
        <v>0</v>
      </c>
      <c r="J51">
        <f t="shared" si="5"/>
        <v>0</v>
      </c>
    </row>
    <row r="52" spans="2:10" ht="15">
      <c r="B52">
        <f t="shared" si="1"/>
        <v>-34.5</v>
      </c>
      <c r="C52">
        <f t="shared" si="2"/>
        <v>-200</v>
      </c>
      <c r="D52">
        <f t="shared" si="0"/>
        <v>0</v>
      </c>
      <c r="E52">
        <f t="shared" si="3"/>
        <v>-0.004166956058714533</v>
      </c>
      <c r="I52">
        <f t="shared" si="4"/>
        <v>0</v>
      </c>
      <c r="J52">
        <f t="shared" si="5"/>
        <v>0</v>
      </c>
    </row>
    <row r="53" spans="2:10" ht="15">
      <c r="B53">
        <f t="shared" si="1"/>
        <v>-34</v>
      </c>
      <c r="C53">
        <f t="shared" si="2"/>
        <v>-200</v>
      </c>
      <c r="D53">
        <f t="shared" si="0"/>
        <v>0</v>
      </c>
      <c r="E53">
        <f t="shared" si="3"/>
        <v>-0.01667129887010077</v>
      </c>
      <c r="I53">
        <f t="shared" si="4"/>
        <v>0</v>
      </c>
      <c r="J53">
        <f t="shared" si="5"/>
        <v>0</v>
      </c>
    </row>
    <row r="54" spans="2:10" ht="15">
      <c r="B54">
        <f aca="true" t="shared" si="6" ref="B54:B85">B53+B$19</f>
        <v>-33.5</v>
      </c>
      <c r="C54">
        <f t="shared" si="2"/>
        <v>-200</v>
      </c>
      <c r="D54">
        <f t="shared" si="0"/>
        <v>0</v>
      </c>
      <c r="E54">
        <f t="shared" si="3"/>
        <v>-0.03752346684273178</v>
      </c>
      <c r="I54">
        <f t="shared" si="4"/>
        <v>0</v>
      </c>
      <c r="J54">
        <f t="shared" si="5"/>
        <v>0</v>
      </c>
    </row>
    <row r="55" spans="2:10" ht="15">
      <c r="B55">
        <f t="shared" si="6"/>
        <v>-33</v>
      </c>
      <c r="C55">
        <f t="shared" si="2"/>
        <v>-200</v>
      </c>
      <c r="D55">
        <f t="shared" si="0"/>
        <v>0</v>
      </c>
      <c r="E55">
        <f t="shared" si="3"/>
        <v>-0.06674090580846936</v>
      </c>
      <c r="I55">
        <f t="shared" si="4"/>
        <v>0</v>
      </c>
      <c r="J55">
        <f t="shared" si="5"/>
        <v>0</v>
      </c>
    </row>
    <row r="56" spans="2:10" ht="15">
      <c r="B56">
        <f t="shared" si="6"/>
        <v>-32.5</v>
      </c>
      <c r="C56">
        <f t="shared" si="2"/>
        <v>-200</v>
      </c>
      <c r="D56">
        <f t="shared" si="0"/>
        <v>0</v>
      </c>
      <c r="E56">
        <f t="shared" si="3"/>
        <v>-0.10434814224650424</v>
      </c>
      <c r="I56">
        <f t="shared" si="4"/>
        <v>0</v>
      </c>
      <c r="J56">
        <f t="shared" si="5"/>
        <v>0</v>
      </c>
    </row>
    <row r="57" spans="2:10" ht="15">
      <c r="B57">
        <f t="shared" si="6"/>
        <v>-32</v>
      </c>
      <c r="C57">
        <f t="shared" si="2"/>
        <v>-200</v>
      </c>
      <c r="D57">
        <f t="shared" si="0"/>
        <v>0</v>
      </c>
      <c r="E57">
        <f t="shared" si="3"/>
        <v>-0.15037688680139993</v>
      </c>
      <c r="I57">
        <f t="shared" si="4"/>
        <v>0</v>
      </c>
      <c r="J57">
        <f t="shared" si="5"/>
        <v>0</v>
      </c>
    </row>
    <row r="58" spans="2:10" ht="15">
      <c r="B58">
        <f t="shared" si="6"/>
        <v>-31.5</v>
      </c>
      <c r="C58">
        <f t="shared" si="2"/>
        <v>-200</v>
      </c>
      <c r="D58">
        <f t="shared" si="0"/>
        <v>0</v>
      </c>
      <c r="E58">
        <f t="shared" si="3"/>
        <v>-0.20486616912083733</v>
      </c>
      <c r="I58">
        <f t="shared" si="4"/>
        <v>0</v>
      </c>
      <c r="J58">
        <f t="shared" si="5"/>
        <v>0</v>
      </c>
    </row>
    <row r="59" spans="2:10" ht="15">
      <c r="B59">
        <f t="shared" si="6"/>
        <v>-31</v>
      </c>
      <c r="C59">
        <f t="shared" si="2"/>
        <v>-200</v>
      </c>
      <c r="D59">
        <f t="shared" si="0"/>
        <v>0</v>
      </c>
      <c r="E59">
        <f t="shared" si="3"/>
        <v>-0.26786250536298795</v>
      </c>
      <c r="I59">
        <f t="shared" si="4"/>
        <v>0</v>
      </c>
      <c r="J59">
        <f t="shared" si="5"/>
        <v>0</v>
      </c>
    </row>
    <row r="60" spans="2:10" ht="15">
      <c r="B60">
        <f t="shared" si="6"/>
        <v>-30.5</v>
      </c>
      <c r="C60">
        <f t="shared" si="2"/>
        <v>-200</v>
      </c>
      <c r="D60">
        <f t="shared" si="0"/>
        <v>0</v>
      </c>
      <c r="E60">
        <f t="shared" si="3"/>
        <v>-0.3394201000722177</v>
      </c>
      <c r="I60">
        <f t="shared" si="4"/>
        <v>0</v>
      </c>
      <c r="J60">
        <f t="shared" si="5"/>
        <v>0</v>
      </c>
    </row>
    <row r="61" spans="2:10" ht="15">
      <c r="B61">
        <f t="shared" si="6"/>
        <v>-30</v>
      </c>
      <c r="C61">
        <f t="shared" si="2"/>
        <v>-200</v>
      </c>
      <c r="D61">
        <f t="shared" si="0"/>
        <v>0</v>
      </c>
      <c r="E61">
        <f t="shared" si="3"/>
        <v>-0.41960108450192024</v>
      </c>
      <c r="I61">
        <f t="shared" si="4"/>
        <v>0</v>
      </c>
      <c r="J61">
        <f t="shared" si="5"/>
        <v>0</v>
      </c>
    </row>
    <row r="62" spans="2:10" ht="15">
      <c r="B62">
        <f t="shared" si="6"/>
        <v>-29.5</v>
      </c>
      <c r="C62">
        <f t="shared" si="2"/>
        <v>-200</v>
      </c>
      <c r="D62">
        <f t="shared" si="0"/>
        <v>0</v>
      </c>
      <c r="E62">
        <f t="shared" si="3"/>
        <v>-0.5084757938827451</v>
      </c>
      <c r="I62">
        <f t="shared" si="4"/>
        <v>0</v>
      </c>
      <c r="J62">
        <f t="shared" si="5"/>
        <v>0</v>
      </c>
    </row>
    <row r="63" spans="2:10" ht="15">
      <c r="B63">
        <f t="shared" si="6"/>
        <v>-29</v>
      </c>
      <c r="C63">
        <f t="shared" si="2"/>
        <v>-200</v>
      </c>
      <c r="D63">
        <f t="shared" si="0"/>
        <v>0</v>
      </c>
      <c r="E63">
        <f t="shared" si="3"/>
        <v>-0.6061230866018619</v>
      </c>
      <c r="I63">
        <f t="shared" si="4"/>
        <v>0</v>
      </c>
      <c r="J63">
        <f t="shared" si="5"/>
        <v>0</v>
      </c>
    </row>
    <row r="64" spans="2:10" ht="15">
      <c r="B64">
        <f t="shared" si="6"/>
        <v>-28.5</v>
      </c>
      <c r="C64">
        <f t="shared" si="2"/>
        <v>-200</v>
      </c>
      <c r="D64">
        <f t="shared" si="0"/>
        <v>0</v>
      </c>
      <c r="E64">
        <f t="shared" si="3"/>
        <v>-0.7126307087850599</v>
      </c>
      <c r="I64">
        <f t="shared" si="4"/>
        <v>0</v>
      </c>
      <c r="J64">
        <f t="shared" si="5"/>
        <v>0</v>
      </c>
    </row>
    <row r="65" spans="2:10" ht="15">
      <c r="B65">
        <f t="shared" si="6"/>
        <v>-28</v>
      </c>
      <c r="C65">
        <f t="shared" si="2"/>
        <v>-200</v>
      </c>
      <c r="D65">
        <f t="shared" si="0"/>
        <v>0</v>
      </c>
      <c r="E65">
        <f t="shared" si="3"/>
        <v>-0.8280957083703555</v>
      </c>
      <c r="I65">
        <f t="shared" si="4"/>
        <v>0</v>
      </c>
      <c r="J65">
        <f t="shared" si="5"/>
        <v>0</v>
      </c>
    </row>
    <row r="66" spans="2:10" ht="15">
      <c r="B66">
        <f t="shared" si="6"/>
        <v>-27.5</v>
      </c>
      <c r="C66">
        <f t="shared" si="2"/>
        <v>-200</v>
      </c>
      <c r="D66">
        <f t="shared" si="0"/>
        <v>0</v>
      </c>
      <c r="E66">
        <f t="shared" si="3"/>
        <v>-0.9526249034443737</v>
      </c>
      <c r="I66">
        <f t="shared" si="4"/>
        <v>0</v>
      </c>
      <c r="J66">
        <f t="shared" si="5"/>
        <v>0</v>
      </c>
    </row>
    <row r="67" spans="2:10" ht="15">
      <c r="B67">
        <f t="shared" si="6"/>
        <v>-27</v>
      </c>
      <c r="C67">
        <f t="shared" si="2"/>
        <v>-200</v>
      </c>
      <c r="D67">
        <f t="shared" si="0"/>
        <v>0</v>
      </c>
      <c r="E67">
        <f t="shared" si="3"/>
        <v>-1.0863354103980782</v>
      </c>
      <c r="I67">
        <f t="shared" si="4"/>
        <v>0</v>
      </c>
      <c r="J67">
        <f t="shared" si="5"/>
        <v>0</v>
      </c>
    </row>
    <row r="68" spans="2:10" ht="15">
      <c r="B68">
        <f t="shared" si="6"/>
        <v>-26.5</v>
      </c>
      <c r="C68">
        <f t="shared" si="2"/>
        <v>-200</v>
      </c>
      <c r="D68">
        <f t="shared" si="0"/>
        <v>0</v>
      </c>
      <c r="E68">
        <f t="shared" si="3"/>
        <v>-1.2293552383683952</v>
      </c>
      <c r="I68">
        <f t="shared" si="4"/>
        <v>0</v>
      </c>
      <c r="J68">
        <f t="shared" si="5"/>
        <v>0</v>
      </c>
    </row>
    <row r="69" spans="2:10" ht="15">
      <c r="B69">
        <f t="shared" si="6"/>
        <v>-26</v>
      </c>
      <c r="C69">
        <f t="shared" si="2"/>
        <v>-200</v>
      </c>
      <c r="D69">
        <f t="shared" si="0"/>
        <v>0</v>
      </c>
      <c r="E69">
        <f t="shared" si="3"/>
        <v>-1.3818239574916298</v>
      </c>
      <c r="I69">
        <f t="shared" si="4"/>
        <v>0</v>
      </c>
      <c r="J69">
        <f t="shared" si="5"/>
        <v>0</v>
      </c>
    </row>
    <row r="70" spans="2:10" ht="15">
      <c r="B70">
        <f t="shared" si="6"/>
        <v>-25.5</v>
      </c>
      <c r="C70">
        <f t="shared" si="2"/>
        <v>-200</v>
      </c>
      <c r="D70">
        <f t="shared" si="0"/>
        <v>0</v>
      </c>
      <c r="E70">
        <f t="shared" si="3"/>
        <v>-1.5438934497356094</v>
      </c>
      <c r="I70">
        <f t="shared" si="4"/>
        <v>0</v>
      </c>
      <c r="J70">
        <f t="shared" si="5"/>
        <v>0</v>
      </c>
    </row>
    <row r="71" spans="2:10" ht="15">
      <c r="B71">
        <f t="shared" si="6"/>
        <v>-25</v>
      </c>
      <c r="C71">
        <f t="shared" si="2"/>
        <v>-200</v>
      </c>
      <c r="D71">
        <f t="shared" si="0"/>
        <v>0</v>
      </c>
      <c r="E71">
        <f t="shared" si="3"/>
        <v>-1.715728752538098</v>
      </c>
      <c r="I71">
        <f t="shared" si="4"/>
        <v>0</v>
      </c>
      <c r="J71">
        <f t="shared" si="5"/>
        <v>0</v>
      </c>
    </row>
    <row r="72" spans="2:10" ht="15">
      <c r="B72">
        <f t="shared" si="6"/>
        <v>-24.5</v>
      </c>
      <c r="C72">
        <f t="shared" si="2"/>
        <v>-200</v>
      </c>
      <c r="D72">
        <f t="shared" si="0"/>
        <v>0</v>
      </c>
      <c r="E72">
        <f t="shared" si="3"/>
        <v>-1.8975090072072085</v>
      </c>
      <c r="I72">
        <f t="shared" si="4"/>
        <v>0</v>
      </c>
      <c r="J72">
        <f t="shared" si="5"/>
        <v>0</v>
      </c>
    </row>
    <row r="73" spans="2:10" ht="15">
      <c r="B73">
        <f t="shared" si="6"/>
        <v>-24</v>
      </c>
      <c r="C73">
        <f t="shared" si="2"/>
        <v>-200</v>
      </c>
      <c r="D73">
        <f t="shared" si="0"/>
        <v>0</v>
      </c>
      <c r="E73">
        <f t="shared" si="3"/>
        <v>-2.0894285260942738</v>
      </c>
      <c r="I73">
        <f t="shared" si="4"/>
        <v>0</v>
      </c>
      <c r="J73">
        <f t="shared" si="5"/>
        <v>0</v>
      </c>
    </row>
    <row r="74" spans="2:10" ht="15">
      <c r="B74">
        <f t="shared" si="6"/>
        <v>-23.5</v>
      </c>
      <c r="C74">
        <f t="shared" si="2"/>
        <v>-200</v>
      </c>
      <c r="D74">
        <f t="shared" si="0"/>
        <v>0</v>
      </c>
      <c r="E74">
        <f t="shared" si="3"/>
        <v>-2.2916979950051797</v>
      </c>
      <c r="I74">
        <f t="shared" si="4"/>
        <v>0</v>
      </c>
      <c r="J74">
        <f t="shared" si="5"/>
        <v>0</v>
      </c>
    </row>
    <row r="75" spans="2:10" ht="15">
      <c r="B75">
        <f t="shared" si="6"/>
        <v>-23</v>
      </c>
      <c r="C75">
        <f t="shared" si="2"/>
        <v>-200</v>
      </c>
      <c r="D75">
        <f t="shared" si="0"/>
        <v>0</v>
      </c>
      <c r="E75">
        <f t="shared" si="3"/>
        <v>-2.5045458302649592</v>
      </c>
      <c r="I75">
        <f t="shared" si="4"/>
        <v>0</v>
      </c>
      <c r="J75">
        <f t="shared" si="5"/>
        <v>0</v>
      </c>
    </row>
    <row r="76" spans="2:10" ht="15">
      <c r="B76">
        <f t="shared" si="6"/>
        <v>-22.5</v>
      </c>
      <c r="C76">
        <f t="shared" si="2"/>
        <v>-200</v>
      </c>
      <c r="D76">
        <f t="shared" si="0"/>
        <v>0</v>
      </c>
      <c r="E76">
        <f t="shared" si="3"/>
        <v>-2.728219713410713</v>
      </c>
      <c r="I76">
        <f t="shared" si="4"/>
        <v>0</v>
      </c>
      <c r="J76">
        <f t="shared" si="5"/>
        <v>0</v>
      </c>
    </row>
    <row r="77" spans="2:10" ht="15">
      <c r="B77">
        <f t="shared" si="6"/>
        <v>-22</v>
      </c>
      <c r="C77">
        <f t="shared" si="2"/>
        <v>-200</v>
      </c>
      <c r="D77">
        <f t="shared" si="0"/>
        <v>0</v>
      </c>
      <c r="E77">
        <f t="shared" si="3"/>
        <v>-2.96298833080845</v>
      </c>
      <c r="I77">
        <f t="shared" si="4"/>
        <v>0</v>
      </c>
      <c r="J77">
        <f t="shared" si="5"/>
        <v>0.39607805437113797</v>
      </c>
    </row>
    <row r="78" spans="2:10" ht="15">
      <c r="B78">
        <f t="shared" si="6"/>
        <v>-21.5</v>
      </c>
      <c r="C78">
        <f t="shared" si="2"/>
        <v>-200</v>
      </c>
      <c r="D78">
        <f t="shared" si="0"/>
        <v>0</v>
      </c>
      <c r="E78">
        <f t="shared" si="3"/>
        <v>-3.2091433507623712</v>
      </c>
      <c r="I78">
        <f t="shared" si="4"/>
        <v>0</v>
      </c>
      <c r="J78">
        <f t="shared" si="5"/>
        <v>0.9224759529076785</v>
      </c>
    </row>
    <row r="79" spans="2:10" ht="15">
      <c r="B79">
        <f t="shared" si="6"/>
        <v>-21</v>
      </c>
      <c r="C79">
        <f t="shared" si="2"/>
        <v>-200</v>
      </c>
      <c r="D79">
        <f t="shared" si="0"/>
        <v>0</v>
      </c>
      <c r="E79">
        <f t="shared" si="3"/>
        <v>-3.4670016771568015</v>
      </c>
      <c r="I79">
        <f t="shared" si="4"/>
        <v>0</v>
      </c>
      <c r="J79">
        <f t="shared" si="5"/>
        <v>1.4242852856285495</v>
      </c>
    </row>
    <row r="80" spans="2:10" ht="15">
      <c r="B80">
        <f t="shared" si="6"/>
        <v>-20.5</v>
      </c>
      <c r="C80">
        <f t="shared" si="2"/>
        <v>-200</v>
      </c>
      <c r="D80">
        <f t="shared" si="0"/>
        <v>0</v>
      </c>
      <c r="E80">
        <f t="shared" si="3"/>
        <v>-3.7369080266622063</v>
      </c>
      <c r="I80">
        <f t="shared" si="4"/>
        <v>0</v>
      </c>
      <c r="J80">
        <f t="shared" si="5"/>
        <v>1.9031961138095106</v>
      </c>
    </row>
    <row r="81" spans="2:10" ht="15">
      <c r="B81">
        <f t="shared" si="6"/>
        <v>-20</v>
      </c>
      <c r="C81">
        <f t="shared" si="2"/>
        <v>-200</v>
      </c>
      <c r="D81">
        <f t="shared" si="0"/>
        <v>0</v>
      </c>
      <c r="E81">
        <f t="shared" si="3"/>
        <v>-4.01923788646684</v>
      </c>
      <c r="I81">
        <f t="shared" si="4"/>
        <v>0</v>
      </c>
      <c r="J81">
        <f t="shared" si="5"/>
        <v>2.360679774997898</v>
      </c>
    </row>
    <row r="82" spans="2:10" ht="15">
      <c r="B82">
        <f t="shared" si="6"/>
        <v>-19.5</v>
      </c>
      <c r="C82">
        <f t="shared" si="2"/>
        <v>-200</v>
      </c>
      <c r="D82">
        <f t="shared" si="0"/>
        <v>0</v>
      </c>
      <c r="E82">
        <f t="shared" si="3"/>
        <v>-4.314400921917354</v>
      </c>
      <c r="I82">
        <f t="shared" si="4"/>
        <v>0</v>
      </c>
      <c r="J82">
        <f t="shared" si="5"/>
        <v>2.798026230355994</v>
      </c>
    </row>
    <row r="83" spans="2:10" ht="15">
      <c r="B83">
        <f t="shared" si="6"/>
        <v>-19</v>
      </c>
      <c r="C83">
        <f t="shared" si="2"/>
        <v>-200</v>
      </c>
      <c r="D83">
        <f t="shared" si="0"/>
        <v>0</v>
      </c>
      <c r="E83">
        <f t="shared" si="3"/>
        <v>-4.6228449191009595</v>
      </c>
      <c r="I83">
        <f t="shared" si="4"/>
        <v>0</v>
      </c>
      <c r="J83">
        <f t="shared" si="5"/>
        <v>3.2163735324878004</v>
      </c>
    </row>
    <row r="84" spans="2:10" ht="15">
      <c r="B84">
        <f t="shared" si="6"/>
        <v>-18.5</v>
      </c>
      <c r="C84">
        <f t="shared" si="2"/>
        <v>-200</v>
      </c>
      <c r="D84">
        <f t="shared" si="0"/>
        <v>0</v>
      </c>
      <c r="E84">
        <f t="shared" si="3"/>
        <v>-4.945060367264901</v>
      </c>
      <c r="I84">
        <f t="shared" si="4"/>
        <v>0</v>
      </c>
      <c r="J84">
        <f t="shared" si="5"/>
        <v>3.616731357239086</v>
      </c>
    </row>
    <row r="85" spans="2:10" ht="15">
      <c r="B85">
        <f t="shared" si="6"/>
        <v>-18</v>
      </c>
      <c r="C85">
        <f t="shared" si="2"/>
        <v>-200</v>
      </c>
      <c r="D85">
        <f aca="true" t="shared" si="7" ref="D85:D148">IF(C$2&gt;=C$3,IF(ABS($B85)&gt;(D$6+C$4/2),0,IF(ABS($B85)&lt;=(C$4/2),C$3,IF($B85&lt;0,SQRT(C$2^2-($B85+D$9/2)^2)+C$2,SQRT(C$2^2-($B85-D$9/2)^2)+C$2))),IF(ABS($B85)&gt;(C$4/2+C$2),0,IF(ABS($B85)&lt;C$4/2,C$3,IF($B85&lt;0,SQRT(C$2^2-($B85+C$4/2)^2)+(C$3-C$2),SQRT(C$2^2-($B85-C$4/2)^2)+(C$3-C$2)))))</f>
        <v>0</v>
      </c>
      <c r="E85">
        <f aca="true" t="shared" si="8" ref="E85:E148">IF(C$3&gt;=0,IF(ABS($B85)&gt;(D$9/2),0,IF(ABS($B85)&lt;C$4/2,C$3,IF($B85&lt;0,SQRT(C$2^2-($B85+C$4/2)^2)+(C$3-C$2),SQRT(C$2^2-($B85-C$4/2)^2)+(C$3-C$2)))),IF(ABS($B85)&gt;=D$9/2,0,IF(ABS($B85)&lt;((D$9/2)+D$6),C$3,IF($B85&lt;0,SQRT(C$2^2-($B85+C$4/2)^2)-C$2,SQRT(C$2^2-($B85-C$4/2)^2)-C$2))))</f>
        <v>-5.281585811383451</v>
      </c>
      <c r="I85">
        <f t="shared" si="4"/>
        <v>0</v>
      </c>
      <c r="J85">
        <f t="shared" si="5"/>
        <v>4</v>
      </c>
    </row>
    <row r="86" spans="2:10" ht="15">
      <c r="B86">
        <f aca="true" t="shared" si="9" ref="B86:B117">B85+B$19</f>
        <v>-17.5</v>
      </c>
      <c r="C86">
        <f aca="true" t="shared" si="10" ref="C86:C149">IF(ABS(B86)&gt;=(C$4/2),0,C$3)</f>
        <v>-200</v>
      </c>
      <c r="D86">
        <f t="shared" si="7"/>
        <v>0</v>
      </c>
      <c r="E86">
        <f t="shared" si="8"/>
        <v>-5.6330141379775895</v>
      </c>
      <c r="I86">
        <f aca="true" t="shared" si="11" ref="I86:I149">IF(I$3&gt;=0,IF(ABS($B86)&gt;=I$3,0,SQRT(I$3^2-$B86^2)),IF(ABS($B86)&gt;=ABS(I$3),0,-SQRT(I$3^2-$B86^2)))</f>
        <v>0</v>
      </c>
      <c r="J86">
        <f aca="true" t="shared" si="12" ref="J86:J149">IF(I$3&gt;=0,IF(ABS($B86)&gt;=(J$9/2),0,SQRT((I$2+I$3)^2-($B86)^2)-I$2),IF(ABS($B86)&gt;ABS(I$3),0,IF(ABS($B86)&lt;(-I$3-I$2),-SQRT((-I$2-I$3)^2-($B86)^2)-I$2,IF($B86&lt;0,SQRT((I$2)^2-($B86-I$3)^2)-I$2,SQRT((I$2)^2-($B86+I$3)^2)-I$2))))</f>
        <v>4.3669858620224105</v>
      </c>
    </row>
    <row r="87" spans="2:10" ht="15">
      <c r="B87">
        <f t="shared" si="9"/>
        <v>-17</v>
      </c>
      <c r="C87">
        <f t="shared" si="10"/>
        <v>-200</v>
      </c>
      <c r="D87">
        <f t="shared" si="7"/>
        <v>0</v>
      </c>
      <c r="E87">
        <f t="shared" si="8"/>
        <v>-6</v>
      </c>
      <c r="I87">
        <f t="shared" si="11"/>
        <v>0</v>
      </c>
      <c r="J87">
        <f t="shared" si="12"/>
        <v>4.718414188616549</v>
      </c>
    </row>
    <row r="88" spans="2:10" ht="15">
      <c r="B88">
        <f t="shared" si="9"/>
        <v>-16.5</v>
      </c>
      <c r="C88">
        <f t="shared" si="10"/>
        <v>-200</v>
      </c>
      <c r="D88">
        <f t="shared" si="7"/>
        <v>0</v>
      </c>
      <c r="E88">
        <f t="shared" si="8"/>
        <v>-6.383268642760914</v>
      </c>
      <c r="I88">
        <f t="shared" si="11"/>
        <v>0</v>
      </c>
      <c r="J88">
        <f t="shared" si="12"/>
        <v>5.054939632735099</v>
      </c>
    </row>
    <row r="89" spans="2:10" ht="15">
      <c r="B89">
        <f t="shared" si="9"/>
        <v>-16</v>
      </c>
      <c r="C89">
        <f t="shared" si="10"/>
        <v>-200</v>
      </c>
      <c r="D89">
        <f t="shared" si="7"/>
        <v>0</v>
      </c>
      <c r="E89">
        <f t="shared" si="8"/>
        <v>-6.7836264675121996</v>
      </c>
      <c r="I89">
        <f t="shared" si="11"/>
        <v>0</v>
      </c>
      <c r="J89">
        <f t="shared" si="12"/>
        <v>5.3771550808990405</v>
      </c>
    </row>
    <row r="90" spans="2:10" ht="15">
      <c r="B90">
        <f t="shared" si="9"/>
        <v>-15.5</v>
      </c>
      <c r="C90">
        <f t="shared" si="10"/>
        <v>-200</v>
      </c>
      <c r="D90">
        <f t="shared" si="7"/>
        <v>0</v>
      </c>
      <c r="E90">
        <f t="shared" si="8"/>
        <v>-7.201973769644006</v>
      </c>
      <c r="I90">
        <f t="shared" si="11"/>
        <v>0</v>
      </c>
      <c r="J90">
        <f t="shared" si="12"/>
        <v>5.685599078082646</v>
      </c>
    </row>
    <row r="91" spans="2:10" ht="15">
      <c r="B91">
        <f t="shared" si="9"/>
        <v>-15</v>
      </c>
      <c r="C91">
        <f t="shared" si="10"/>
        <v>-200</v>
      </c>
      <c r="D91">
        <f t="shared" si="7"/>
        <v>0</v>
      </c>
      <c r="E91">
        <f t="shared" si="8"/>
        <v>-7.639320225002102</v>
      </c>
      <c r="I91">
        <f t="shared" si="11"/>
        <v>0</v>
      </c>
      <c r="J91">
        <f t="shared" si="12"/>
        <v>5.98076211353316</v>
      </c>
    </row>
    <row r="92" spans="2:10" ht="15">
      <c r="B92">
        <f t="shared" si="9"/>
        <v>-14.5</v>
      </c>
      <c r="C92">
        <f t="shared" si="10"/>
        <v>-200</v>
      </c>
      <c r="D92">
        <f t="shared" si="7"/>
        <v>0</v>
      </c>
      <c r="E92">
        <f t="shared" si="8"/>
        <v>-8.09680388619049</v>
      </c>
      <c r="I92">
        <f t="shared" si="11"/>
        <v>0</v>
      </c>
      <c r="J92">
        <f t="shared" si="12"/>
        <v>6.263091973337794</v>
      </c>
    </row>
    <row r="93" spans="2:10" ht="15">
      <c r="B93">
        <f t="shared" si="9"/>
        <v>-14</v>
      </c>
      <c r="C93">
        <f t="shared" si="10"/>
        <v>-200</v>
      </c>
      <c r="D93">
        <f t="shared" si="7"/>
        <v>0</v>
      </c>
      <c r="E93">
        <f t="shared" si="8"/>
        <v>-8.57571471437145</v>
      </c>
      <c r="F93">
        <f>SQRT(C$2^2-(B93+D$9/2)^2)-C$2</f>
        <v>-8.57571471437145</v>
      </c>
      <c r="I93">
        <f t="shared" si="11"/>
        <v>0</v>
      </c>
      <c r="J93">
        <f t="shared" si="12"/>
        <v>6.5329983228431985</v>
      </c>
    </row>
    <row r="94" spans="2:10" ht="15">
      <c r="B94">
        <f t="shared" si="9"/>
        <v>-13.5</v>
      </c>
      <c r="C94">
        <f t="shared" si="10"/>
        <v>-200</v>
      </c>
      <c r="D94">
        <f t="shared" si="7"/>
        <v>0</v>
      </c>
      <c r="E94">
        <f t="shared" si="8"/>
        <v>-9.077524047092322</v>
      </c>
      <c r="I94">
        <f t="shared" si="11"/>
        <v>0</v>
      </c>
      <c r="J94">
        <f t="shared" si="12"/>
        <v>6.790856649237629</v>
      </c>
    </row>
    <row r="95" spans="2:10" ht="15">
      <c r="B95">
        <f t="shared" si="9"/>
        <v>-13</v>
      </c>
      <c r="C95">
        <f t="shared" si="10"/>
        <v>-200</v>
      </c>
      <c r="D95">
        <f t="shared" si="7"/>
        <v>0</v>
      </c>
      <c r="E95">
        <f t="shared" si="8"/>
        <v>-9.603921945628862</v>
      </c>
      <c r="I95">
        <f t="shared" si="11"/>
        <v>0</v>
      </c>
      <c r="J95">
        <f t="shared" si="12"/>
        <v>7.03701166919155</v>
      </c>
    </row>
    <row r="96" spans="2:10" ht="15">
      <c r="B96">
        <f t="shared" si="9"/>
        <v>-12.5</v>
      </c>
      <c r="C96">
        <f t="shared" si="10"/>
        <v>-200</v>
      </c>
      <c r="D96">
        <f t="shared" si="7"/>
        <v>0</v>
      </c>
      <c r="E96">
        <f t="shared" si="8"/>
        <v>-10.156865167015571</v>
      </c>
      <c r="I96">
        <f t="shared" si="11"/>
        <v>0</v>
      </c>
      <c r="J96">
        <f t="shared" si="12"/>
        <v>7.271780286589287</v>
      </c>
    </row>
    <row r="97" spans="2:10" ht="15">
      <c r="B97">
        <f t="shared" si="9"/>
        <v>-12</v>
      </c>
      <c r="C97">
        <f t="shared" si="10"/>
        <v>-200</v>
      </c>
      <c r="D97">
        <f t="shared" si="7"/>
        <v>0</v>
      </c>
      <c r="E97">
        <f t="shared" si="8"/>
        <v>-10.738639715741776</v>
      </c>
      <c r="I97">
        <f t="shared" si="11"/>
        <v>0</v>
      </c>
      <c r="J97">
        <f t="shared" si="12"/>
        <v>7.495454169735041</v>
      </c>
    </row>
    <row r="98" spans="2:10" ht="15">
      <c r="B98">
        <f t="shared" si="9"/>
        <v>-11.5</v>
      </c>
      <c r="C98">
        <f t="shared" si="10"/>
        <v>-200</v>
      </c>
      <c r="D98">
        <f t="shared" si="7"/>
        <v>0</v>
      </c>
      <c r="E98">
        <f t="shared" si="8"/>
        <v>-11.351943801028483</v>
      </c>
      <c r="I98">
        <f t="shared" si="11"/>
        <v>0</v>
      </c>
      <c r="J98">
        <f t="shared" si="12"/>
        <v>7.70830200499482</v>
      </c>
    </row>
    <row r="99" spans="2:10" ht="15">
      <c r="B99">
        <f t="shared" si="9"/>
        <v>-11</v>
      </c>
      <c r="C99">
        <f t="shared" si="10"/>
        <v>-200</v>
      </c>
      <c r="D99">
        <f t="shared" si="7"/>
        <v>0</v>
      </c>
      <c r="E99">
        <f t="shared" si="8"/>
        <v>-12</v>
      </c>
      <c r="I99">
        <f t="shared" si="11"/>
        <v>0</v>
      </c>
      <c r="J99">
        <f t="shared" si="12"/>
        <v>7.910571473905726</v>
      </c>
    </row>
    <row r="100" spans="2:10" ht="15">
      <c r="B100">
        <f t="shared" si="9"/>
        <v>-10.5</v>
      </c>
      <c r="C100">
        <f t="shared" si="10"/>
        <v>-200</v>
      </c>
      <c r="D100">
        <f t="shared" si="7"/>
        <v>0</v>
      </c>
      <c r="E100">
        <f t="shared" si="8"/>
        <v>-12.686710306819215</v>
      </c>
      <c r="I100">
        <f t="shared" si="11"/>
        <v>0</v>
      </c>
      <c r="J100">
        <f t="shared" si="12"/>
        <v>8.102490992792792</v>
      </c>
    </row>
    <row r="101" spans="2:10" ht="15">
      <c r="B101">
        <f t="shared" si="9"/>
        <v>-10</v>
      </c>
      <c r="C101">
        <f t="shared" si="10"/>
        <v>-200</v>
      </c>
      <c r="D101">
        <f t="shared" si="7"/>
        <v>0</v>
      </c>
      <c r="E101">
        <f t="shared" si="8"/>
        <v>-13.416876048223</v>
      </c>
      <c r="I101">
        <f t="shared" si="11"/>
        <v>0</v>
      </c>
      <c r="J101">
        <f t="shared" si="12"/>
        <v>8.284271247461902</v>
      </c>
    </row>
    <row r="102" spans="2:10" ht="15">
      <c r="B102">
        <f t="shared" si="9"/>
        <v>-9.5</v>
      </c>
      <c r="C102">
        <f t="shared" si="10"/>
        <v>-200</v>
      </c>
      <c r="D102">
        <f t="shared" si="7"/>
        <v>0</v>
      </c>
      <c r="E102">
        <f t="shared" si="8"/>
        <v>-14.196519370720893</v>
      </c>
      <c r="I102">
        <f t="shared" si="11"/>
        <v>3.122498999199199</v>
      </c>
      <c r="J102">
        <f t="shared" si="12"/>
        <v>8.45610655026439</v>
      </c>
    </row>
    <row r="103" spans="2:10" ht="15">
      <c r="B103">
        <f t="shared" si="9"/>
        <v>-9</v>
      </c>
      <c r="C103">
        <f t="shared" si="10"/>
        <v>-200</v>
      </c>
      <c r="D103">
        <f t="shared" si="7"/>
        <v>0</v>
      </c>
      <c r="E103">
        <f t="shared" si="8"/>
        <v>-15.033370452904235</v>
      </c>
      <c r="I103">
        <f t="shared" si="11"/>
        <v>4.358898943540674</v>
      </c>
      <c r="J103">
        <f t="shared" si="12"/>
        <v>8.61817604250837</v>
      </c>
    </row>
    <row r="104" spans="2:10" ht="15">
      <c r="B104">
        <f t="shared" si="9"/>
        <v>-8.5</v>
      </c>
      <c r="C104">
        <f t="shared" si="10"/>
        <v>-200</v>
      </c>
      <c r="D104">
        <f t="shared" si="7"/>
        <v>0</v>
      </c>
      <c r="E104">
        <f t="shared" si="8"/>
        <v>-15.937638889574767</v>
      </c>
      <c r="I104">
        <f t="shared" si="11"/>
        <v>5.267826876426369</v>
      </c>
      <c r="J104">
        <f t="shared" si="12"/>
        <v>8.770644761631605</v>
      </c>
    </row>
    <row r="105" spans="2:10" ht="15">
      <c r="B105">
        <f t="shared" si="9"/>
        <v>-8</v>
      </c>
      <c r="C105">
        <f t="shared" si="10"/>
        <v>-200</v>
      </c>
      <c r="D105">
        <f t="shared" si="7"/>
        <v>0</v>
      </c>
      <c r="E105">
        <f t="shared" si="8"/>
        <v>-16.92330316937798</v>
      </c>
      <c r="I105">
        <f t="shared" si="11"/>
        <v>6</v>
      </c>
      <c r="J105">
        <f t="shared" si="12"/>
        <v>8.913664589601922</v>
      </c>
    </row>
    <row r="106" spans="2:10" ht="15">
      <c r="B106">
        <f t="shared" si="9"/>
        <v>-7.5</v>
      </c>
      <c r="C106">
        <f t="shared" si="10"/>
        <v>-200</v>
      </c>
      <c r="D106">
        <f t="shared" si="7"/>
        <v>0</v>
      </c>
      <c r="E106">
        <f t="shared" si="8"/>
        <v>-18.0104211917182</v>
      </c>
      <c r="I106">
        <f t="shared" si="11"/>
        <v>6.614378277661476</v>
      </c>
      <c r="J106">
        <f t="shared" si="12"/>
        <v>9.047375096555626</v>
      </c>
    </row>
    <row r="107" spans="2:10" ht="15">
      <c r="B107">
        <f t="shared" si="9"/>
        <v>-7</v>
      </c>
      <c r="C107">
        <f t="shared" si="10"/>
        <v>-200</v>
      </c>
      <c r="D107">
        <f t="shared" si="7"/>
        <v>0</v>
      </c>
      <c r="E107">
        <f t="shared" si="8"/>
        <v>-19.22967038573099</v>
      </c>
      <c r="I107">
        <f t="shared" si="11"/>
        <v>7.14142842854285</v>
      </c>
      <c r="J107">
        <f t="shared" si="12"/>
        <v>9.171904291629644</v>
      </c>
    </row>
    <row r="108" spans="2:10" ht="15">
      <c r="B108">
        <f t="shared" si="9"/>
        <v>-6.5</v>
      </c>
      <c r="C108">
        <f t="shared" si="10"/>
        <v>-200</v>
      </c>
      <c r="D108">
        <f t="shared" si="7"/>
        <v>0</v>
      </c>
      <c r="E108">
        <f t="shared" si="8"/>
        <v>-20.6325030024024</v>
      </c>
      <c r="I108">
        <f t="shared" si="11"/>
        <v>7.599342076785332</v>
      </c>
      <c r="J108">
        <f t="shared" si="12"/>
        <v>9.28736929121494</v>
      </c>
    </row>
    <row r="109" spans="2:10" ht="15">
      <c r="B109">
        <f t="shared" si="9"/>
        <v>-6</v>
      </c>
      <c r="C109">
        <f t="shared" si="10"/>
        <v>-200</v>
      </c>
      <c r="D109">
        <f t="shared" si="7"/>
        <v>0</v>
      </c>
      <c r="E109">
        <f t="shared" si="8"/>
        <v>-22.31885425213139</v>
      </c>
      <c r="I109">
        <f t="shared" si="11"/>
        <v>8</v>
      </c>
      <c r="J109">
        <f t="shared" si="12"/>
        <v>9.393876913398138</v>
      </c>
    </row>
    <row r="110" spans="2:10" ht="15">
      <c r="B110">
        <f t="shared" si="9"/>
        <v>-5.5</v>
      </c>
      <c r="C110">
        <f t="shared" si="10"/>
        <v>-200</v>
      </c>
      <c r="D110">
        <f t="shared" si="7"/>
        <v>0</v>
      </c>
      <c r="E110">
        <f t="shared" si="8"/>
        <v>-24.545643942682144</v>
      </c>
      <c r="I110">
        <f t="shared" si="11"/>
        <v>8.351646544245034</v>
      </c>
      <c r="J110">
        <f t="shared" si="12"/>
        <v>9.491524206117255</v>
      </c>
    </row>
    <row r="111" spans="2:10" ht="15">
      <c r="B111">
        <f t="shared" si="9"/>
        <v>-5</v>
      </c>
      <c r="C111">
        <f t="shared" si="10"/>
        <v>-200</v>
      </c>
      <c r="D111">
        <f t="shared" si="7"/>
        <v>-200</v>
      </c>
      <c r="E111">
        <f t="shared" si="8"/>
        <v>-30</v>
      </c>
      <c r="I111">
        <f t="shared" si="11"/>
        <v>8.660254037844387</v>
      </c>
      <c r="J111">
        <f t="shared" si="12"/>
        <v>9.58039891549808</v>
      </c>
    </row>
    <row r="112" spans="2:10" ht="15">
      <c r="B112">
        <f t="shared" si="9"/>
        <v>-4.5</v>
      </c>
      <c r="C112">
        <f t="shared" si="10"/>
        <v>-200</v>
      </c>
      <c r="D112">
        <f t="shared" si="7"/>
        <v>-200</v>
      </c>
      <c r="E112">
        <f t="shared" si="8"/>
        <v>-200</v>
      </c>
      <c r="I112">
        <f t="shared" si="11"/>
        <v>8.930285549745875</v>
      </c>
      <c r="J112">
        <f t="shared" si="12"/>
        <v>9.660579899927782</v>
      </c>
    </row>
    <row r="113" spans="2:10" ht="15">
      <c r="B113">
        <f t="shared" si="9"/>
        <v>-4</v>
      </c>
      <c r="C113">
        <f t="shared" si="10"/>
        <v>-200</v>
      </c>
      <c r="D113">
        <f t="shared" si="7"/>
        <v>-200</v>
      </c>
      <c r="E113">
        <f t="shared" si="8"/>
        <v>-200</v>
      </c>
      <c r="I113">
        <f t="shared" si="11"/>
        <v>9.16515138991168</v>
      </c>
      <c r="J113">
        <f t="shared" si="12"/>
        <v>9.732137494637012</v>
      </c>
    </row>
    <row r="114" spans="2:10" ht="15">
      <c r="B114">
        <f t="shared" si="9"/>
        <v>-3.5</v>
      </c>
      <c r="C114">
        <f t="shared" si="10"/>
        <v>-200</v>
      </c>
      <c r="D114">
        <f t="shared" si="7"/>
        <v>-200</v>
      </c>
      <c r="E114">
        <f t="shared" si="8"/>
        <v>-200</v>
      </c>
      <c r="I114">
        <f t="shared" si="11"/>
        <v>9.367496997597597</v>
      </c>
      <c r="J114">
        <f t="shared" si="12"/>
        <v>9.795133830879163</v>
      </c>
    </row>
    <row r="115" spans="2:10" ht="15">
      <c r="B115">
        <f t="shared" si="9"/>
        <v>-3</v>
      </c>
      <c r="C115">
        <f t="shared" si="10"/>
        <v>-200</v>
      </c>
      <c r="D115">
        <f t="shared" si="7"/>
        <v>-200</v>
      </c>
      <c r="E115">
        <f t="shared" si="8"/>
        <v>-200</v>
      </c>
      <c r="I115">
        <f t="shared" si="11"/>
        <v>9.539392014169456</v>
      </c>
      <c r="J115">
        <f t="shared" si="12"/>
        <v>9.8496231131986</v>
      </c>
    </row>
    <row r="116" spans="2:10" ht="15">
      <c r="B116">
        <f t="shared" si="9"/>
        <v>-2.5</v>
      </c>
      <c r="C116">
        <f t="shared" si="10"/>
        <v>-200</v>
      </c>
      <c r="D116">
        <f t="shared" si="7"/>
        <v>-200</v>
      </c>
      <c r="E116">
        <f t="shared" si="8"/>
        <v>-200</v>
      </c>
      <c r="I116">
        <f t="shared" si="11"/>
        <v>9.682458365518542</v>
      </c>
      <c r="J116">
        <f t="shared" si="12"/>
        <v>9.895651857753496</v>
      </c>
    </row>
    <row r="117" spans="2:10" ht="15">
      <c r="B117">
        <f t="shared" si="9"/>
        <v>-2</v>
      </c>
      <c r="C117">
        <f t="shared" si="10"/>
        <v>-200</v>
      </c>
      <c r="D117">
        <f t="shared" si="7"/>
        <v>-200</v>
      </c>
      <c r="E117">
        <f t="shared" si="8"/>
        <v>-200</v>
      </c>
      <c r="I117">
        <f t="shared" si="11"/>
        <v>9.797958971132712</v>
      </c>
      <c r="J117">
        <f t="shared" si="12"/>
        <v>9.93325909419153</v>
      </c>
    </row>
    <row r="118" spans="2:10" ht="15">
      <c r="B118">
        <f aca="true" t="shared" si="13" ref="B118:B149">B117+B$19</f>
        <v>-1.5</v>
      </c>
      <c r="C118">
        <f t="shared" si="10"/>
        <v>-200</v>
      </c>
      <c r="D118">
        <f t="shared" si="7"/>
        <v>-200</v>
      </c>
      <c r="E118">
        <f t="shared" si="8"/>
        <v>-200</v>
      </c>
      <c r="I118">
        <f t="shared" si="11"/>
        <v>9.886859966642595</v>
      </c>
      <c r="J118">
        <f t="shared" si="12"/>
        <v>9.962476533157268</v>
      </c>
    </row>
    <row r="119" spans="2:10" ht="15">
      <c r="B119">
        <f t="shared" si="13"/>
        <v>-1</v>
      </c>
      <c r="C119">
        <f t="shared" si="10"/>
        <v>-200</v>
      </c>
      <c r="D119">
        <f t="shared" si="7"/>
        <v>-200</v>
      </c>
      <c r="E119">
        <f t="shared" si="8"/>
        <v>-200</v>
      </c>
      <c r="I119">
        <f t="shared" si="11"/>
        <v>9.9498743710662</v>
      </c>
      <c r="J119">
        <f t="shared" si="12"/>
        <v>9.9833287011299</v>
      </c>
    </row>
    <row r="120" spans="2:10" ht="15">
      <c r="B120">
        <f t="shared" si="13"/>
        <v>-0.5</v>
      </c>
      <c r="C120">
        <f t="shared" si="10"/>
        <v>-200</v>
      </c>
      <c r="D120">
        <f t="shared" si="7"/>
        <v>-200</v>
      </c>
      <c r="E120">
        <f t="shared" si="8"/>
        <v>-200</v>
      </c>
      <c r="I120">
        <f t="shared" si="11"/>
        <v>9.987492177719089</v>
      </c>
      <c r="J120">
        <f t="shared" si="12"/>
        <v>9.995833043941285</v>
      </c>
    </row>
    <row r="121" spans="2:10" ht="15">
      <c r="B121">
        <f t="shared" si="13"/>
        <v>0</v>
      </c>
      <c r="C121">
        <f t="shared" si="10"/>
        <v>-200</v>
      </c>
      <c r="D121">
        <f t="shared" si="7"/>
        <v>-200</v>
      </c>
      <c r="E121">
        <f t="shared" si="8"/>
        <v>-200</v>
      </c>
      <c r="F121">
        <f>ABS(C121-AVERAGE(C$121:C$221))</f>
        <v>61.38613861386139</v>
      </c>
      <c r="G121">
        <f>ABS(E121-AVERAGE(E$121:E$221))</f>
        <v>176.21364985721723</v>
      </c>
      <c r="I121">
        <f t="shared" si="11"/>
        <v>10</v>
      </c>
      <c r="J121">
        <f t="shared" si="12"/>
        <v>10</v>
      </c>
    </row>
    <row r="122" spans="2:10" ht="15">
      <c r="B122">
        <f t="shared" si="13"/>
        <v>0.5</v>
      </c>
      <c r="C122">
        <f t="shared" si="10"/>
        <v>-200</v>
      </c>
      <c r="D122">
        <f t="shared" si="7"/>
        <v>-200</v>
      </c>
      <c r="E122">
        <f t="shared" si="8"/>
        <v>-200</v>
      </c>
      <c r="F122">
        <f aca="true" t="shared" si="14" ref="F122:F185">ABS(C122-AVERAGE(C$121:C$221))</f>
        <v>61.38613861386139</v>
      </c>
      <c r="G122">
        <f aca="true" t="shared" si="15" ref="G122:G185">ABS(E122-AVERAGE(E$121:E$221))</f>
        <v>176.21364985721723</v>
      </c>
      <c r="I122">
        <f t="shared" si="11"/>
        <v>9.987492177719089</v>
      </c>
      <c r="J122">
        <f t="shared" si="12"/>
        <v>9.995833043941285</v>
      </c>
    </row>
    <row r="123" spans="2:10" ht="15">
      <c r="B123">
        <f t="shared" si="13"/>
        <v>1</v>
      </c>
      <c r="C123">
        <f t="shared" si="10"/>
        <v>-200</v>
      </c>
      <c r="D123">
        <f t="shared" si="7"/>
        <v>-200</v>
      </c>
      <c r="E123">
        <f t="shared" si="8"/>
        <v>-200</v>
      </c>
      <c r="F123">
        <f t="shared" si="14"/>
        <v>61.38613861386139</v>
      </c>
      <c r="G123">
        <f t="shared" si="15"/>
        <v>176.21364985721723</v>
      </c>
      <c r="I123">
        <f t="shared" si="11"/>
        <v>9.9498743710662</v>
      </c>
      <c r="J123">
        <f t="shared" si="12"/>
        <v>9.9833287011299</v>
      </c>
    </row>
    <row r="124" spans="2:10" ht="15">
      <c r="B124">
        <f t="shared" si="13"/>
        <v>1.5</v>
      </c>
      <c r="C124">
        <f t="shared" si="10"/>
        <v>-200</v>
      </c>
      <c r="D124">
        <f t="shared" si="7"/>
        <v>-200</v>
      </c>
      <c r="E124">
        <f t="shared" si="8"/>
        <v>-200</v>
      </c>
      <c r="F124">
        <f t="shared" si="14"/>
        <v>61.38613861386139</v>
      </c>
      <c r="G124">
        <f t="shared" si="15"/>
        <v>176.21364985721723</v>
      </c>
      <c r="I124">
        <f t="shared" si="11"/>
        <v>9.886859966642595</v>
      </c>
      <c r="J124">
        <f t="shared" si="12"/>
        <v>9.962476533157268</v>
      </c>
    </row>
    <row r="125" spans="2:10" ht="15">
      <c r="B125">
        <f t="shared" si="13"/>
        <v>2</v>
      </c>
      <c r="C125">
        <f t="shared" si="10"/>
        <v>-200</v>
      </c>
      <c r="D125">
        <f t="shared" si="7"/>
        <v>-200</v>
      </c>
      <c r="E125">
        <f t="shared" si="8"/>
        <v>-200</v>
      </c>
      <c r="F125">
        <f t="shared" si="14"/>
        <v>61.38613861386139</v>
      </c>
      <c r="G125">
        <f t="shared" si="15"/>
        <v>176.21364985721723</v>
      </c>
      <c r="I125">
        <f t="shared" si="11"/>
        <v>9.797958971132712</v>
      </c>
      <c r="J125">
        <f t="shared" si="12"/>
        <v>9.93325909419153</v>
      </c>
    </row>
    <row r="126" spans="2:10" ht="15">
      <c r="B126">
        <f t="shared" si="13"/>
        <v>2.5</v>
      </c>
      <c r="C126">
        <f t="shared" si="10"/>
        <v>-200</v>
      </c>
      <c r="D126">
        <f t="shared" si="7"/>
        <v>-200</v>
      </c>
      <c r="E126">
        <f t="shared" si="8"/>
        <v>-200</v>
      </c>
      <c r="F126">
        <f t="shared" si="14"/>
        <v>61.38613861386139</v>
      </c>
      <c r="G126">
        <f t="shared" si="15"/>
        <v>176.21364985721723</v>
      </c>
      <c r="I126">
        <f t="shared" si="11"/>
        <v>9.682458365518542</v>
      </c>
      <c r="J126">
        <f t="shared" si="12"/>
        <v>9.895651857753496</v>
      </c>
    </row>
    <row r="127" spans="2:10" ht="15">
      <c r="B127">
        <f t="shared" si="13"/>
        <v>3</v>
      </c>
      <c r="C127">
        <f t="shared" si="10"/>
        <v>-200</v>
      </c>
      <c r="D127">
        <f t="shared" si="7"/>
        <v>-200</v>
      </c>
      <c r="E127">
        <f t="shared" si="8"/>
        <v>-200</v>
      </c>
      <c r="F127">
        <f t="shared" si="14"/>
        <v>61.38613861386139</v>
      </c>
      <c r="G127">
        <f t="shared" si="15"/>
        <v>176.21364985721723</v>
      </c>
      <c r="I127">
        <f t="shared" si="11"/>
        <v>9.539392014169456</v>
      </c>
      <c r="J127">
        <f t="shared" si="12"/>
        <v>9.8496231131986</v>
      </c>
    </row>
    <row r="128" spans="2:10" ht="15">
      <c r="B128">
        <f t="shared" si="13"/>
        <v>3.5</v>
      </c>
      <c r="C128">
        <f t="shared" si="10"/>
        <v>-200</v>
      </c>
      <c r="D128">
        <f t="shared" si="7"/>
        <v>-200</v>
      </c>
      <c r="E128">
        <f t="shared" si="8"/>
        <v>-200</v>
      </c>
      <c r="F128">
        <f t="shared" si="14"/>
        <v>61.38613861386139</v>
      </c>
      <c r="G128">
        <f t="shared" si="15"/>
        <v>176.21364985721723</v>
      </c>
      <c r="I128">
        <f t="shared" si="11"/>
        <v>9.367496997597597</v>
      </c>
      <c r="J128">
        <f t="shared" si="12"/>
        <v>9.795133830879163</v>
      </c>
    </row>
    <row r="129" spans="2:10" ht="15">
      <c r="B129">
        <f t="shared" si="13"/>
        <v>4</v>
      </c>
      <c r="C129">
        <f t="shared" si="10"/>
        <v>-200</v>
      </c>
      <c r="D129">
        <f t="shared" si="7"/>
        <v>-200</v>
      </c>
      <c r="E129">
        <f t="shared" si="8"/>
        <v>-200</v>
      </c>
      <c r="F129">
        <f t="shared" si="14"/>
        <v>61.38613861386139</v>
      </c>
      <c r="G129">
        <f t="shared" si="15"/>
        <v>176.21364985721723</v>
      </c>
      <c r="I129">
        <f t="shared" si="11"/>
        <v>9.16515138991168</v>
      </c>
      <c r="J129">
        <f t="shared" si="12"/>
        <v>9.732137494637012</v>
      </c>
    </row>
    <row r="130" spans="2:10" ht="15">
      <c r="B130">
        <f t="shared" si="13"/>
        <v>4.5</v>
      </c>
      <c r="C130">
        <f t="shared" si="10"/>
        <v>-200</v>
      </c>
      <c r="D130">
        <f t="shared" si="7"/>
        <v>-200</v>
      </c>
      <c r="E130">
        <f t="shared" si="8"/>
        <v>-200</v>
      </c>
      <c r="F130">
        <f t="shared" si="14"/>
        <v>61.38613861386139</v>
      </c>
      <c r="G130">
        <f t="shared" si="15"/>
        <v>176.21364985721723</v>
      </c>
      <c r="I130">
        <f t="shared" si="11"/>
        <v>8.930285549745875</v>
      </c>
      <c r="J130">
        <f t="shared" si="12"/>
        <v>9.660579899927782</v>
      </c>
    </row>
    <row r="131" spans="2:10" ht="15">
      <c r="B131">
        <f t="shared" si="13"/>
        <v>5</v>
      </c>
      <c r="C131">
        <f t="shared" si="10"/>
        <v>-200</v>
      </c>
      <c r="D131">
        <f t="shared" si="7"/>
        <v>-200</v>
      </c>
      <c r="E131">
        <f t="shared" si="8"/>
        <v>-30</v>
      </c>
      <c r="F131">
        <f t="shared" si="14"/>
        <v>61.38613861386139</v>
      </c>
      <c r="G131">
        <f t="shared" si="15"/>
        <v>6.213649857217238</v>
      </c>
      <c r="I131">
        <f t="shared" si="11"/>
        <v>8.660254037844387</v>
      </c>
      <c r="J131">
        <f t="shared" si="12"/>
        <v>9.58039891549808</v>
      </c>
    </row>
    <row r="132" spans="2:10" ht="15">
      <c r="B132">
        <f t="shared" si="13"/>
        <v>5.5</v>
      </c>
      <c r="C132">
        <f t="shared" si="10"/>
        <v>-200</v>
      </c>
      <c r="D132">
        <f t="shared" si="7"/>
        <v>0</v>
      </c>
      <c r="E132">
        <f t="shared" si="8"/>
        <v>-24.545643942682144</v>
      </c>
      <c r="F132">
        <f t="shared" si="14"/>
        <v>61.38613861386139</v>
      </c>
      <c r="G132">
        <f t="shared" si="15"/>
        <v>0.7592937998993818</v>
      </c>
      <c r="I132">
        <f t="shared" si="11"/>
        <v>8.351646544245034</v>
      </c>
      <c r="J132">
        <f t="shared" si="12"/>
        <v>9.491524206117255</v>
      </c>
    </row>
    <row r="133" spans="2:10" ht="15">
      <c r="B133">
        <f t="shared" si="13"/>
        <v>6</v>
      </c>
      <c r="C133">
        <f t="shared" si="10"/>
        <v>-200</v>
      </c>
      <c r="D133">
        <f t="shared" si="7"/>
        <v>0</v>
      </c>
      <c r="E133">
        <f t="shared" si="8"/>
        <v>-22.31885425213139</v>
      </c>
      <c r="F133">
        <f t="shared" si="14"/>
        <v>61.38613861386139</v>
      </c>
      <c r="G133">
        <f t="shared" si="15"/>
        <v>1.4674958906513709</v>
      </c>
      <c r="I133">
        <f t="shared" si="11"/>
        <v>8</v>
      </c>
      <c r="J133">
        <f t="shared" si="12"/>
        <v>9.393876913398138</v>
      </c>
    </row>
    <row r="134" spans="2:10" ht="15">
      <c r="B134">
        <f t="shared" si="13"/>
        <v>6.5</v>
      </c>
      <c r="C134">
        <f t="shared" si="10"/>
        <v>-200</v>
      </c>
      <c r="D134">
        <f t="shared" si="7"/>
        <v>0</v>
      </c>
      <c r="E134">
        <f t="shared" si="8"/>
        <v>-20.6325030024024</v>
      </c>
      <c r="F134">
        <f t="shared" si="14"/>
        <v>61.38613861386139</v>
      </c>
      <c r="G134">
        <f t="shared" si="15"/>
        <v>3.1538471403803605</v>
      </c>
      <c r="I134">
        <f t="shared" si="11"/>
        <v>7.599342076785332</v>
      </c>
      <c r="J134">
        <f t="shared" si="12"/>
        <v>9.28736929121494</v>
      </c>
    </row>
    <row r="135" spans="2:10" ht="15">
      <c r="B135">
        <f t="shared" si="13"/>
        <v>7</v>
      </c>
      <c r="C135">
        <f t="shared" si="10"/>
        <v>-200</v>
      </c>
      <c r="D135">
        <f t="shared" si="7"/>
        <v>0</v>
      </c>
      <c r="E135">
        <f t="shared" si="8"/>
        <v>-19.22967038573099</v>
      </c>
      <c r="F135">
        <f t="shared" si="14"/>
        <v>61.38613861386139</v>
      </c>
      <c r="G135">
        <f t="shared" si="15"/>
        <v>4.556679757051771</v>
      </c>
      <c r="I135">
        <f t="shared" si="11"/>
        <v>7.14142842854285</v>
      </c>
      <c r="J135">
        <f t="shared" si="12"/>
        <v>9.171904291629644</v>
      </c>
    </row>
    <row r="136" spans="2:10" ht="15">
      <c r="B136">
        <f t="shared" si="13"/>
        <v>7.5</v>
      </c>
      <c r="C136">
        <f t="shared" si="10"/>
        <v>-200</v>
      </c>
      <c r="D136">
        <f t="shared" si="7"/>
        <v>0</v>
      </c>
      <c r="E136">
        <f t="shared" si="8"/>
        <v>-18.0104211917182</v>
      </c>
      <c r="F136">
        <f t="shared" si="14"/>
        <v>61.38613861386139</v>
      </c>
      <c r="G136">
        <f t="shared" si="15"/>
        <v>5.775928951064561</v>
      </c>
      <c r="I136">
        <f t="shared" si="11"/>
        <v>6.614378277661476</v>
      </c>
      <c r="J136">
        <f t="shared" si="12"/>
        <v>9.047375096555626</v>
      </c>
    </row>
    <row r="137" spans="2:10" ht="15">
      <c r="B137">
        <f t="shared" si="13"/>
        <v>8</v>
      </c>
      <c r="C137">
        <f t="shared" si="10"/>
        <v>-200</v>
      </c>
      <c r="D137">
        <f t="shared" si="7"/>
        <v>0</v>
      </c>
      <c r="E137">
        <f t="shared" si="8"/>
        <v>-16.92330316937798</v>
      </c>
      <c r="F137">
        <f t="shared" si="14"/>
        <v>61.38613861386139</v>
      </c>
      <c r="G137">
        <f t="shared" si="15"/>
        <v>6.863046973404781</v>
      </c>
      <c r="I137">
        <f t="shared" si="11"/>
        <v>6</v>
      </c>
      <c r="J137">
        <f t="shared" si="12"/>
        <v>8.913664589601922</v>
      </c>
    </row>
    <row r="138" spans="2:10" ht="15">
      <c r="B138">
        <f t="shared" si="13"/>
        <v>8.5</v>
      </c>
      <c r="C138">
        <f t="shared" si="10"/>
        <v>-200</v>
      </c>
      <c r="D138">
        <f t="shared" si="7"/>
        <v>0</v>
      </c>
      <c r="E138">
        <f t="shared" si="8"/>
        <v>-15.937638889574767</v>
      </c>
      <c r="F138">
        <f t="shared" si="14"/>
        <v>61.38613861386139</v>
      </c>
      <c r="G138">
        <f t="shared" si="15"/>
        <v>7.848711253207995</v>
      </c>
      <c r="I138">
        <f t="shared" si="11"/>
        <v>5.267826876426369</v>
      </c>
      <c r="J138">
        <f t="shared" si="12"/>
        <v>8.770644761631605</v>
      </c>
    </row>
    <row r="139" spans="2:10" ht="15">
      <c r="B139">
        <f t="shared" si="13"/>
        <v>9</v>
      </c>
      <c r="C139">
        <f t="shared" si="10"/>
        <v>-200</v>
      </c>
      <c r="D139">
        <f t="shared" si="7"/>
        <v>0</v>
      </c>
      <c r="E139">
        <f t="shared" si="8"/>
        <v>-15.033370452904235</v>
      </c>
      <c r="F139">
        <f t="shared" si="14"/>
        <v>61.38613861386139</v>
      </c>
      <c r="G139">
        <f t="shared" si="15"/>
        <v>8.752979689878527</v>
      </c>
      <c r="I139">
        <f t="shared" si="11"/>
        <v>4.358898943540674</v>
      </c>
      <c r="J139">
        <f t="shared" si="12"/>
        <v>8.61817604250837</v>
      </c>
    </row>
    <row r="140" spans="2:10" ht="15">
      <c r="B140">
        <f t="shared" si="13"/>
        <v>9.5</v>
      </c>
      <c r="C140">
        <f t="shared" si="10"/>
        <v>-200</v>
      </c>
      <c r="D140">
        <f t="shared" si="7"/>
        <v>0</v>
      </c>
      <c r="E140">
        <f t="shared" si="8"/>
        <v>-14.196519370720893</v>
      </c>
      <c r="F140">
        <f t="shared" si="14"/>
        <v>61.38613861386139</v>
      </c>
      <c r="G140">
        <f t="shared" si="15"/>
        <v>9.58983077206187</v>
      </c>
      <c r="I140">
        <f t="shared" si="11"/>
        <v>3.122498999199199</v>
      </c>
      <c r="J140">
        <f t="shared" si="12"/>
        <v>8.45610655026439</v>
      </c>
    </row>
    <row r="141" spans="2:10" ht="15">
      <c r="B141">
        <f t="shared" si="13"/>
        <v>10</v>
      </c>
      <c r="C141">
        <f t="shared" si="10"/>
        <v>-200</v>
      </c>
      <c r="D141">
        <f t="shared" si="7"/>
        <v>0</v>
      </c>
      <c r="E141">
        <f t="shared" si="8"/>
        <v>-13.416876048223</v>
      </c>
      <c r="F141">
        <f t="shared" si="14"/>
        <v>61.38613861386139</v>
      </c>
      <c r="G141">
        <f t="shared" si="15"/>
        <v>10.369474094559763</v>
      </c>
      <c r="I141">
        <f t="shared" si="11"/>
        <v>0</v>
      </c>
      <c r="J141">
        <f t="shared" si="12"/>
        <v>8.284271247461902</v>
      </c>
    </row>
    <row r="142" spans="2:10" ht="15">
      <c r="B142">
        <f t="shared" si="13"/>
        <v>10.5</v>
      </c>
      <c r="C142">
        <f t="shared" si="10"/>
        <v>-200</v>
      </c>
      <c r="D142">
        <f t="shared" si="7"/>
        <v>0</v>
      </c>
      <c r="E142">
        <f t="shared" si="8"/>
        <v>-12.686710306819215</v>
      </c>
      <c r="F142">
        <f t="shared" si="14"/>
        <v>61.38613861386139</v>
      </c>
      <c r="G142">
        <f t="shared" si="15"/>
        <v>11.099639835963547</v>
      </c>
      <c r="I142">
        <f t="shared" si="11"/>
        <v>0</v>
      </c>
      <c r="J142">
        <f t="shared" si="12"/>
        <v>8.102490992792792</v>
      </c>
    </row>
    <row r="143" spans="2:10" ht="15">
      <c r="B143">
        <f t="shared" si="13"/>
        <v>11</v>
      </c>
      <c r="C143">
        <f t="shared" si="10"/>
        <v>-200</v>
      </c>
      <c r="D143">
        <f t="shared" si="7"/>
        <v>0</v>
      </c>
      <c r="E143">
        <f t="shared" si="8"/>
        <v>-12</v>
      </c>
      <c r="F143">
        <f t="shared" si="14"/>
        <v>61.38613861386139</v>
      </c>
      <c r="G143">
        <f t="shared" si="15"/>
        <v>11.786350142782762</v>
      </c>
      <c r="I143">
        <f t="shared" si="11"/>
        <v>0</v>
      </c>
      <c r="J143">
        <f t="shared" si="12"/>
        <v>7.910571473905726</v>
      </c>
    </row>
    <row r="144" spans="2:10" ht="15">
      <c r="B144">
        <f t="shared" si="13"/>
        <v>11.5</v>
      </c>
      <c r="C144">
        <f t="shared" si="10"/>
        <v>-200</v>
      </c>
      <c r="D144">
        <f t="shared" si="7"/>
        <v>0</v>
      </c>
      <c r="E144">
        <f t="shared" si="8"/>
        <v>-11.351943801028483</v>
      </c>
      <c r="F144">
        <f t="shared" si="14"/>
        <v>61.38613861386139</v>
      </c>
      <c r="G144">
        <f t="shared" si="15"/>
        <v>12.43440634175428</v>
      </c>
      <c r="I144">
        <f t="shared" si="11"/>
        <v>0</v>
      </c>
      <c r="J144">
        <f t="shared" si="12"/>
        <v>7.70830200499482</v>
      </c>
    </row>
    <row r="145" spans="2:10" ht="15">
      <c r="B145">
        <f t="shared" si="13"/>
        <v>12</v>
      </c>
      <c r="C145">
        <f t="shared" si="10"/>
        <v>-200</v>
      </c>
      <c r="D145">
        <f t="shared" si="7"/>
        <v>0</v>
      </c>
      <c r="E145">
        <f t="shared" si="8"/>
        <v>-10.738639715741776</v>
      </c>
      <c r="F145">
        <f t="shared" si="14"/>
        <v>61.38613861386139</v>
      </c>
      <c r="G145">
        <f t="shared" si="15"/>
        <v>13.047710427040986</v>
      </c>
      <c r="I145">
        <f t="shared" si="11"/>
        <v>0</v>
      </c>
      <c r="J145">
        <f t="shared" si="12"/>
        <v>7.495454169735041</v>
      </c>
    </row>
    <row r="146" spans="2:10" ht="15">
      <c r="B146">
        <f t="shared" si="13"/>
        <v>12.5</v>
      </c>
      <c r="C146">
        <f t="shared" si="10"/>
        <v>-200</v>
      </c>
      <c r="D146">
        <f t="shared" si="7"/>
        <v>0</v>
      </c>
      <c r="E146">
        <f t="shared" si="8"/>
        <v>-10.156865167015571</v>
      </c>
      <c r="F146">
        <f t="shared" si="14"/>
        <v>61.38613861386139</v>
      </c>
      <c r="G146">
        <f t="shared" si="15"/>
        <v>13.629484975767191</v>
      </c>
      <c r="I146">
        <f t="shared" si="11"/>
        <v>0</v>
      </c>
      <c r="J146">
        <f t="shared" si="12"/>
        <v>7.271780286589287</v>
      </c>
    </row>
    <row r="147" spans="2:10" ht="15">
      <c r="B147">
        <f t="shared" si="13"/>
        <v>13</v>
      </c>
      <c r="C147">
        <f t="shared" si="10"/>
        <v>-200</v>
      </c>
      <c r="D147">
        <f t="shared" si="7"/>
        <v>0</v>
      </c>
      <c r="E147">
        <f t="shared" si="8"/>
        <v>-9.603921945628862</v>
      </c>
      <c r="F147">
        <f t="shared" si="14"/>
        <v>61.38613861386139</v>
      </c>
      <c r="G147">
        <f t="shared" si="15"/>
        <v>14.1824281971539</v>
      </c>
      <c r="I147">
        <f t="shared" si="11"/>
        <v>0</v>
      </c>
      <c r="J147">
        <f t="shared" si="12"/>
        <v>7.03701166919155</v>
      </c>
    </row>
    <row r="148" spans="2:10" ht="15">
      <c r="B148">
        <f t="shared" si="13"/>
        <v>13.5</v>
      </c>
      <c r="C148">
        <f t="shared" si="10"/>
        <v>-200</v>
      </c>
      <c r="D148">
        <f t="shared" si="7"/>
        <v>0</v>
      </c>
      <c r="E148">
        <f t="shared" si="8"/>
        <v>-9.077524047092322</v>
      </c>
      <c r="F148">
        <f t="shared" si="14"/>
        <v>61.38613861386139</v>
      </c>
      <c r="G148">
        <f t="shared" si="15"/>
        <v>14.70882609569044</v>
      </c>
      <c r="I148">
        <f t="shared" si="11"/>
        <v>0</v>
      </c>
      <c r="J148">
        <f t="shared" si="12"/>
        <v>6.790856649237629</v>
      </c>
    </row>
    <row r="149" spans="2:10" ht="15">
      <c r="B149">
        <f t="shared" si="13"/>
        <v>14</v>
      </c>
      <c r="C149">
        <f t="shared" si="10"/>
        <v>-200</v>
      </c>
      <c r="D149">
        <f aca="true" t="shared" si="16" ref="D149:D212">IF(C$2&gt;=C$3,IF(ABS($B149)&gt;(D$6+C$4/2),0,IF(ABS($B149)&lt;=(C$4/2),C$3,IF($B149&lt;0,SQRT(C$2^2-($B149+D$9/2)^2)+C$2,SQRT(C$2^2-($B149-D$9/2)^2)+C$2))),IF(ABS($B149)&gt;(C$4/2+C$2),0,IF(ABS($B149)&lt;C$4/2,C$3,IF($B149&lt;0,SQRT(C$2^2-($B149+C$4/2)^2)+(C$3-C$2),SQRT(C$2^2-($B149-C$4/2)^2)+(C$3-C$2)))))</f>
        <v>0</v>
      </c>
      <c r="E149">
        <f aca="true" t="shared" si="17" ref="E149:E212">IF(C$3&gt;=0,IF(ABS($B149)&gt;(D$9/2),0,IF(ABS($B149)&lt;C$4/2,C$3,IF($B149&lt;0,SQRT(C$2^2-($B149+C$4/2)^2)+(C$3-C$2),SQRT(C$2^2-($B149-C$4/2)^2)+(C$3-C$2)))),IF(ABS($B149)&gt;=D$9/2,0,IF(ABS($B149)&lt;((D$9/2)+D$6),C$3,IF($B149&lt;0,SQRT(C$2^2-($B149+C$4/2)^2)-C$2,SQRT(C$2^2-($B149-C$4/2)^2)-C$2))))</f>
        <v>-8.57571471437145</v>
      </c>
      <c r="F149">
        <f t="shared" si="14"/>
        <v>61.38613861386139</v>
      </c>
      <c r="G149">
        <f t="shared" si="15"/>
        <v>15.210635428411312</v>
      </c>
      <c r="I149">
        <f t="shared" si="11"/>
        <v>0</v>
      </c>
      <c r="J149">
        <f t="shared" si="12"/>
        <v>6.5329983228431985</v>
      </c>
    </row>
    <row r="150" spans="2:10" ht="15">
      <c r="B150">
        <f aca="true" t="shared" si="18" ref="B150:B181">B149+B$19</f>
        <v>14.5</v>
      </c>
      <c r="C150">
        <f aca="true" t="shared" si="19" ref="C150:C213">IF(ABS(B150)&gt;=(C$4/2),0,C$3)</f>
        <v>-200</v>
      </c>
      <c r="D150">
        <f t="shared" si="16"/>
        <v>0</v>
      </c>
      <c r="E150">
        <f t="shared" si="17"/>
        <v>-8.09680388619049</v>
      </c>
      <c r="F150">
        <f t="shared" si="14"/>
        <v>61.38613861386139</v>
      </c>
      <c r="G150">
        <f t="shared" si="15"/>
        <v>15.689546256592273</v>
      </c>
      <c r="I150">
        <f aca="true" t="shared" si="20" ref="I150:I213">IF(I$3&gt;=0,IF(ABS($B150)&gt;=I$3,0,SQRT(I$3^2-$B150^2)),IF(ABS($B150)&gt;=ABS(I$3),0,-SQRT(I$3^2-$B150^2)))</f>
        <v>0</v>
      </c>
      <c r="J150">
        <f aca="true" t="shared" si="21" ref="J150:J213">IF(I$3&gt;=0,IF(ABS($B150)&gt;=(J$9/2),0,SQRT((I$2+I$3)^2-($B150)^2)-I$2),IF(ABS($B150)&gt;ABS(I$3),0,IF(ABS($B150)&lt;(-I$3-I$2),-SQRT((-I$2-I$3)^2-($B150)^2)-I$2,IF($B150&lt;0,SQRT((I$2)^2-($B150-I$3)^2)-I$2,SQRT((I$2)^2-($B150+I$3)^2)-I$2))))</f>
        <v>6.263091973337794</v>
      </c>
    </row>
    <row r="151" spans="2:10" ht="15">
      <c r="B151">
        <f t="shared" si="18"/>
        <v>15</v>
      </c>
      <c r="C151">
        <f t="shared" si="19"/>
        <v>-200</v>
      </c>
      <c r="D151">
        <f t="shared" si="16"/>
        <v>0</v>
      </c>
      <c r="E151">
        <f t="shared" si="17"/>
        <v>-7.639320225002102</v>
      </c>
      <c r="F151">
        <f t="shared" si="14"/>
        <v>61.38613861386139</v>
      </c>
      <c r="G151">
        <f t="shared" si="15"/>
        <v>16.14702991778066</v>
      </c>
      <c r="I151">
        <f t="shared" si="20"/>
        <v>0</v>
      </c>
      <c r="J151">
        <f t="shared" si="21"/>
        <v>5.98076211353316</v>
      </c>
    </row>
    <row r="152" spans="2:10" ht="15">
      <c r="B152">
        <f t="shared" si="18"/>
        <v>15.5</v>
      </c>
      <c r="C152">
        <f t="shared" si="19"/>
        <v>-200</v>
      </c>
      <c r="D152">
        <f t="shared" si="16"/>
        <v>0</v>
      </c>
      <c r="E152">
        <f t="shared" si="17"/>
        <v>-7.201973769644006</v>
      </c>
      <c r="F152">
        <f t="shared" si="14"/>
        <v>61.38613861386139</v>
      </c>
      <c r="G152">
        <f t="shared" si="15"/>
        <v>16.584376373138756</v>
      </c>
      <c r="I152">
        <f t="shared" si="20"/>
        <v>0</v>
      </c>
      <c r="J152">
        <f t="shared" si="21"/>
        <v>5.685599078082646</v>
      </c>
    </row>
    <row r="153" spans="2:10" ht="15">
      <c r="B153">
        <f t="shared" si="18"/>
        <v>16</v>
      </c>
      <c r="C153">
        <f t="shared" si="19"/>
        <v>-200</v>
      </c>
      <c r="D153">
        <f t="shared" si="16"/>
        <v>0</v>
      </c>
      <c r="E153">
        <f t="shared" si="17"/>
        <v>-6.7836264675121996</v>
      </c>
      <c r="F153">
        <f t="shared" si="14"/>
        <v>61.38613861386139</v>
      </c>
      <c r="G153">
        <f t="shared" si="15"/>
        <v>17.002723675270563</v>
      </c>
      <c r="I153">
        <f t="shared" si="20"/>
        <v>0</v>
      </c>
      <c r="J153">
        <f t="shared" si="21"/>
        <v>5.3771550808990405</v>
      </c>
    </row>
    <row r="154" spans="2:10" ht="15">
      <c r="B154">
        <f t="shared" si="18"/>
        <v>16.5</v>
      </c>
      <c r="C154">
        <f t="shared" si="19"/>
        <v>-200</v>
      </c>
      <c r="D154">
        <f t="shared" si="16"/>
        <v>0</v>
      </c>
      <c r="E154">
        <f t="shared" si="17"/>
        <v>-6.383268642760914</v>
      </c>
      <c r="F154">
        <f t="shared" si="14"/>
        <v>61.38613861386139</v>
      </c>
      <c r="G154">
        <f t="shared" si="15"/>
        <v>17.403081500021848</v>
      </c>
      <c r="I154">
        <f t="shared" si="20"/>
        <v>0</v>
      </c>
      <c r="J154">
        <f t="shared" si="21"/>
        <v>5.054939632735099</v>
      </c>
    </row>
    <row r="155" spans="2:10" ht="15">
      <c r="B155">
        <f t="shared" si="18"/>
        <v>17</v>
      </c>
      <c r="C155">
        <f t="shared" si="19"/>
        <v>-200</v>
      </c>
      <c r="D155">
        <f t="shared" si="16"/>
        <v>0</v>
      </c>
      <c r="E155">
        <f t="shared" si="17"/>
        <v>-6</v>
      </c>
      <c r="F155">
        <f t="shared" si="14"/>
        <v>61.38613861386139</v>
      </c>
      <c r="G155">
        <f t="shared" si="15"/>
        <v>17.786350142782762</v>
      </c>
      <c r="I155">
        <f t="shared" si="20"/>
        <v>0</v>
      </c>
      <c r="J155">
        <f t="shared" si="21"/>
        <v>4.718414188616549</v>
      </c>
    </row>
    <row r="156" spans="2:10" ht="15">
      <c r="B156">
        <f t="shared" si="18"/>
        <v>17.5</v>
      </c>
      <c r="C156">
        <f t="shared" si="19"/>
        <v>-200</v>
      </c>
      <c r="D156">
        <f t="shared" si="16"/>
        <v>0</v>
      </c>
      <c r="E156">
        <f t="shared" si="17"/>
        <v>-5.6330141379775895</v>
      </c>
      <c r="F156">
        <f t="shared" si="14"/>
        <v>61.38613861386139</v>
      </c>
      <c r="G156">
        <f t="shared" si="15"/>
        <v>18.153336004805173</v>
      </c>
      <c r="I156">
        <f t="shared" si="20"/>
        <v>0</v>
      </c>
      <c r="J156">
        <f t="shared" si="21"/>
        <v>4.3669858620224105</v>
      </c>
    </row>
    <row r="157" spans="2:10" ht="15">
      <c r="B157">
        <f t="shared" si="18"/>
        <v>18</v>
      </c>
      <c r="C157">
        <f t="shared" si="19"/>
        <v>-200</v>
      </c>
      <c r="D157">
        <f t="shared" si="16"/>
        <v>0</v>
      </c>
      <c r="E157">
        <f t="shared" si="17"/>
        <v>-5.281585811383451</v>
      </c>
      <c r="F157">
        <f t="shared" si="14"/>
        <v>61.38613861386139</v>
      </c>
      <c r="G157">
        <f t="shared" si="15"/>
        <v>18.50476433139931</v>
      </c>
      <c r="I157">
        <f t="shared" si="20"/>
        <v>0</v>
      </c>
      <c r="J157">
        <f t="shared" si="21"/>
        <v>4</v>
      </c>
    </row>
    <row r="158" spans="2:10" ht="15">
      <c r="B158">
        <f t="shared" si="18"/>
        <v>18.5</v>
      </c>
      <c r="C158">
        <f t="shared" si="19"/>
        <v>-200</v>
      </c>
      <c r="D158">
        <f t="shared" si="16"/>
        <v>0</v>
      </c>
      <c r="E158">
        <f t="shared" si="17"/>
        <v>-4.945060367264901</v>
      </c>
      <c r="F158">
        <f t="shared" si="14"/>
        <v>61.38613861386139</v>
      </c>
      <c r="G158">
        <f t="shared" si="15"/>
        <v>18.84128977551786</v>
      </c>
      <c r="I158">
        <f t="shared" si="20"/>
        <v>0</v>
      </c>
      <c r="J158">
        <f t="shared" si="21"/>
        <v>3.616731357239086</v>
      </c>
    </row>
    <row r="159" spans="2:10" ht="15">
      <c r="B159">
        <f t="shared" si="18"/>
        <v>19</v>
      </c>
      <c r="C159">
        <f t="shared" si="19"/>
        <v>-200</v>
      </c>
      <c r="D159">
        <f t="shared" si="16"/>
        <v>0</v>
      </c>
      <c r="E159">
        <f t="shared" si="17"/>
        <v>-4.6228449191009595</v>
      </c>
      <c r="F159">
        <f t="shared" si="14"/>
        <v>61.38613861386139</v>
      </c>
      <c r="G159">
        <f t="shared" si="15"/>
        <v>19.163505223681803</v>
      </c>
      <c r="I159">
        <f t="shared" si="20"/>
        <v>0</v>
      </c>
      <c r="J159">
        <f t="shared" si="21"/>
        <v>3.2163735324878004</v>
      </c>
    </row>
    <row r="160" spans="2:10" ht="15">
      <c r="B160">
        <f t="shared" si="18"/>
        <v>19.5</v>
      </c>
      <c r="C160">
        <f t="shared" si="19"/>
        <v>-200</v>
      </c>
      <c r="D160">
        <f t="shared" si="16"/>
        <v>0</v>
      </c>
      <c r="E160">
        <f t="shared" si="17"/>
        <v>-4.314400921917354</v>
      </c>
      <c r="F160">
        <f t="shared" si="14"/>
        <v>61.38613861386139</v>
      </c>
      <c r="G160">
        <f t="shared" si="15"/>
        <v>19.471949220865408</v>
      </c>
      <c r="I160">
        <f t="shared" si="20"/>
        <v>0</v>
      </c>
      <c r="J160">
        <f t="shared" si="21"/>
        <v>2.798026230355994</v>
      </c>
    </row>
    <row r="161" spans="2:10" ht="15">
      <c r="B161">
        <f t="shared" si="18"/>
        <v>20</v>
      </c>
      <c r="C161">
        <f t="shared" si="19"/>
        <v>-200</v>
      </c>
      <c r="D161">
        <f t="shared" si="16"/>
        <v>0</v>
      </c>
      <c r="E161">
        <f t="shared" si="17"/>
        <v>-4.01923788646684</v>
      </c>
      <c r="F161">
        <f t="shared" si="14"/>
        <v>61.38613861386139</v>
      </c>
      <c r="G161">
        <f t="shared" si="15"/>
        <v>19.767112256315922</v>
      </c>
      <c r="I161">
        <f t="shared" si="20"/>
        <v>0</v>
      </c>
      <c r="J161">
        <f t="shared" si="21"/>
        <v>2.360679774997898</v>
      </c>
    </row>
    <row r="162" spans="2:10" ht="15">
      <c r="B162">
        <f t="shared" si="18"/>
        <v>20.5</v>
      </c>
      <c r="C162">
        <f t="shared" si="19"/>
        <v>-200</v>
      </c>
      <c r="D162">
        <f t="shared" si="16"/>
        <v>0</v>
      </c>
      <c r="E162">
        <f t="shared" si="17"/>
        <v>-3.7369080266622063</v>
      </c>
      <c r="F162">
        <f t="shared" si="14"/>
        <v>61.38613861386139</v>
      </c>
      <c r="G162">
        <f t="shared" si="15"/>
        <v>20.049442116120556</v>
      </c>
      <c r="I162">
        <f t="shared" si="20"/>
        <v>0</v>
      </c>
      <c r="J162">
        <f t="shared" si="21"/>
        <v>1.9031961138095106</v>
      </c>
    </row>
    <row r="163" spans="2:10" ht="15">
      <c r="B163">
        <f t="shared" si="18"/>
        <v>21</v>
      </c>
      <c r="C163">
        <f t="shared" si="19"/>
        <v>-200</v>
      </c>
      <c r="D163">
        <f t="shared" si="16"/>
        <v>0</v>
      </c>
      <c r="E163">
        <f t="shared" si="17"/>
        <v>-3.4670016771568015</v>
      </c>
      <c r="F163">
        <f t="shared" si="14"/>
        <v>61.38613861386139</v>
      </c>
      <c r="G163">
        <f t="shared" si="15"/>
        <v>20.31934846562596</v>
      </c>
      <c r="I163">
        <f t="shared" si="20"/>
        <v>0</v>
      </c>
      <c r="J163">
        <f t="shared" si="21"/>
        <v>1.4242852856285495</v>
      </c>
    </row>
    <row r="164" spans="2:10" ht="15">
      <c r="B164">
        <f t="shared" si="18"/>
        <v>21.5</v>
      </c>
      <c r="C164">
        <f t="shared" si="19"/>
        <v>-200</v>
      </c>
      <c r="D164">
        <f t="shared" si="16"/>
        <v>0</v>
      </c>
      <c r="E164">
        <f t="shared" si="17"/>
        <v>-3.2091433507623712</v>
      </c>
      <c r="F164">
        <f t="shared" si="14"/>
        <v>61.38613861386139</v>
      </c>
      <c r="G164">
        <f t="shared" si="15"/>
        <v>20.57720679202039</v>
      </c>
      <c r="I164">
        <f t="shared" si="20"/>
        <v>0</v>
      </c>
      <c r="J164">
        <f t="shared" si="21"/>
        <v>0.9224759529076785</v>
      </c>
    </row>
    <row r="165" spans="2:10" ht="15">
      <c r="B165">
        <f t="shared" si="18"/>
        <v>22</v>
      </c>
      <c r="C165">
        <f t="shared" si="19"/>
        <v>-200</v>
      </c>
      <c r="D165">
        <f t="shared" si="16"/>
        <v>0</v>
      </c>
      <c r="E165">
        <f t="shared" si="17"/>
        <v>-2.96298833080845</v>
      </c>
      <c r="F165">
        <f t="shared" si="14"/>
        <v>61.38613861386139</v>
      </c>
      <c r="G165">
        <f t="shared" si="15"/>
        <v>20.823361811974312</v>
      </c>
      <c r="I165">
        <f t="shared" si="20"/>
        <v>0</v>
      </c>
      <c r="J165">
        <f t="shared" si="21"/>
        <v>0.39607805437113797</v>
      </c>
    </row>
    <row r="166" spans="2:10" ht="15">
      <c r="B166">
        <f t="shared" si="18"/>
        <v>22.5</v>
      </c>
      <c r="C166">
        <f t="shared" si="19"/>
        <v>-200</v>
      </c>
      <c r="D166">
        <f t="shared" si="16"/>
        <v>0</v>
      </c>
      <c r="E166">
        <f t="shared" si="17"/>
        <v>-2.728219713410713</v>
      </c>
      <c r="F166">
        <f t="shared" si="14"/>
        <v>61.38613861386139</v>
      </c>
      <c r="G166">
        <f t="shared" si="15"/>
        <v>21.05813042937205</v>
      </c>
      <c r="I166">
        <f t="shared" si="20"/>
        <v>0</v>
      </c>
      <c r="J166">
        <f t="shared" si="21"/>
        <v>0</v>
      </c>
    </row>
    <row r="167" spans="2:10" ht="15">
      <c r="B167">
        <f t="shared" si="18"/>
        <v>23</v>
      </c>
      <c r="C167">
        <f t="shared" si="19"/>
        <v>-200</v>
      </c>
      <c r="D167">
        <f t="shared" si="16"/>
        <v>0</v>
      </c>
      <c r="E167">
        <f t="shared" si="17"/>
        <v>-2.5045458302649592</v>
      </c>
      <c r="F167">
        <f t="shared" si="14"/>
        <v>61.38613861386139</v>
      </c>
      <c r="G167">
        <f t="shared" si="15"/>
        <v>21.281804312517803</v>
      </c>
      <c r="I167">
        <f t="shared" si="20"/>
        <v>0</v>
      </c>
      <c r="J167">
        <f t="shared" si="21"/>
        <v>0</v>
      </c>
    </row>
    <row r="168" spans="2:10" ht="15">
      <c r="B168">
        <f t="shared" si="18"/>
        <v>23.5</v>
      </c>
      <c r="C168">
        <f t="shared" si="19"/>
        <v>-200</v>
      </c>
      <c r="D168">
        <f t="shared" si="16"/>
        <v>0</v>
      </c>
      <c r="E168">
        <f t="shared" si="17"/>
        <v>-2.2916979950051797</v>
      </c>
      <c r="F168">
        <f t="shared" si="14"/>
        <v>61.38613861386139</v>
      </c>
      <c r="G168">
        <f t="shared" si="15"/>
        <v>21.494652147777582</v>
      </c>
      <c r="I168">
        <f t="shared" si="20"/>
        <v>0</v>
      </c>
      <c r="J168">
        <f t="shared" si="21"/>
        <v>0</v>
      </c>
    </row>
    <row r="169" spans="2:10" ht="15">
      <c r="B169">
        <f t="shared" si="18"/>
        <v>24</v>
      </c>
      <c r="C169">
        <f t="shared" si="19"/>
        <v>-200</v>
      </c>
      <c r="D169">
        <f t="shared" si="16"/>
        <v>0</v>
      </c>
      <c r="E169">
        <f t="shared" si="17"/>
        <v>-2.0894285260942738</v>
      </c>
      <c r="F169">
        <f t="shared" si="14"/>
        <v>61.38613861386139</v>
      </c>
      <c r="G169">
        <f t="shared" si="15"/>
        <v>21.69692161668849</v>
      </c>
      <c r="I169">
        <f t="shared" si="20"/>
        <v>0</v>
      </c>
      <c r="J169">
        <f t="shared" si="21"/>
        <v>0</v>
      </c>
    </row>
    <row r="170" spans="2:10" ht="15">
      <c r="B170">
        <f t="shared" si="18"/>
        <v>24.5</v>
      </c>
      <c r="C170">
        <f t="shared" si="19"/>
        <v>-200</v>
      </c>
      <c r="D170">
        <f t="shared" si="16"/>
        <v>0</v>
      </c>
      <c r="E170">
        <f t="shared" si="17"/>
        <v>-1.8975090072072085</v>
      </c>
      <c r="F170">
        <f t="shared" si="14"/>
        <v>61.38613861386139</v>
      </c>
      <c r="G170">
        <f t="shared" si="15"/>
        <v>21.888841135575554</v>
      </c>
      <c r="I170">
        <f t="shared" si="20"/>
        <v>0</v>
      </c>
      <c r="J170">
        <f t="shared" si="21"/>
        <v>0</v>
      </c>
    </row>
    <row r="171" spans="2:10" ht="15">
      <c r="B171">
        <f t="shared" si="18"/>
        <v>25</v>
      </c>
      <c r="C171">
        <f t="shared" si="19"/>
        <v>-200</v>
      </c>
      <c r="D171">
        <f t="shared" si="16"/>
        <v>0</v>
      </c>
      <c r="E171">
        <f t="shared" si="17"/>
        <v>-1.715728752538098</v>
      </c>
      <c r="F171">
        <f t="shared" si="14"/>
        <v>61.38613861386139</v>
      </c>
      <c r="G171">
        <f t="shared" si="15"/>
        <v>22.070621390244664</v>
      </c>
      <c r="I171">
        <f t="shared" si="20"/>
        <v>0</v>
      </c>
      <c r="J171">
        <f t="shared" si="21"/>
        <v>0</v>
      </c>
    </row>
    <row r="172" spans="2:10" ht="15">
      <c r="B172">
        <f t="shared" si="18"/>
        <v>25.5</v>
      </c>
      <c r="C172">
        <f t="shared" si="19"/>
        <v>-200</v>
      </c>
      <c r="D172">
        <f t="shared" si="16"/>
        <v>0</v>
      </c>
      <c r="E172">
        <f t="shared" si="17"/>
        <v>-1.5438934497356094</v>
      </c>
      <c r="F172">
        <f t="shared" si="14"/>
        <v>61.38613861386139</v>
      </c>
      <c r="G172">
        <f t="shared" si="15"/>
        <v>22.242456693047153</v>
      </c>
      <c r="I172">
        <f t="shared" si="20"/>
        <v>0</v>
      </c>
      <c r="J172">
        <f t="shared" si="21"/>
        <v>0</v>
      </c>
    </row>
    <row r="173" spans="2:10" ht="15">
      <c r="B173">
        <f t="shared" si="18"/>
        <v>26</v>
      </c>
      <c r="C173">
        <f t="shared" si="19"/>
        <v>-200</v>
      </c>
      <c r="D173">
        <f t="shared" si="16"/>
        <v>0</v>
      </c>
      <c r="E173">
        <f t="shared" si="17"/>
        <v>-1.3818239574916298</v>
      </c>
      <c r="F173">
        <f t="shared" si="14"/>
        <v>61.38613861386139</v>
      </c>
      <c r="G173">
        <f t="shared" si="15"/>
        <v>22.404526185291132</v>
      </c>
      <c r="I173">
        <f t="shared" si="20"/>
        <v>0</v>
      </c>
      <c r="J173">
        <f t="shared" si="21"/>
        <v>0</v>
      </c>
    </row>
    <row r="174" spans="2:10" ht="15">
      <c r="B174">
        <f t="shared" si="18"/>
        <v>26.5</v>
      </c>
      <c r="C174">
        <f t="shared" si="19"/>
        <v>-200</v>
      </c>
      <c r="D174">
        <f t="shared" si="16"/>
        <v>0</v>
      </c>
      <c r="E174">
        <f t="shared" si="17"/>
        <v>-1.2293552383683952</v>
      </c>
      <c r="F174">
        <f t="shared" si="14"/>
        <v>61.38613861386139</v>
      </c>
      <c r="G174">
        <f t="shared" si="15"/>
        <v>22.556994904414367</v>
      </c>
      <c r="I174">
        <f t="shared" si="20"/>
        <v>0</v>
      </c>
      <c r="J174">
        <f t="shared" si="21"/>
        <v>0</v>
      </c>
    </row>
    <row r="175" spans="2:10" ht="15">
      <c r="B175">
        <f t="shared" si="18"/>
        <v>27</v>
      </c>
      <c r="C175">
        <f t="shared" si="19"/>
        <v>-200</v>
      </c>
      <c r="D175">
        <f t="shared" si="16"/>
        <v>0</v>
      </c>
      <c r="E175">
        <f t="shared" si="17"/>
        <v>-1.0863354103980782</v>
      </c>
      <c r="F175">
        <f t="shared" si="14"/>
        <v>61.38613861386139</v>
      </c>
      <c r="G175">
        <f t="shared" si="15"/>
        <v>22.700014732384684</v>
      </c>
      <c r="I175">
        <f t="shared" si="20"/>
        <v>0</v>
      </c>
      <c r="J175">
        <f t="shared" si="21"/>
        <v>0</v>
      </c>
    </row>
    <row r="176" spans="2:10" ht="15">
      <c r="B176">
        <f t="shared" si="18"/>
        <v>27.5</v>
      </c>
      <c r="C176">
        <f t="shared" si="19"/>
        <v>-200</v>
      </c>
      <c r="D176">
        <f t="shared" si="16"/>
        <v>0</v>
      </c>
      <c r="E176">
        <f t="shared" si="17"/>
        <v>-0.9526249034443737</v>
      </c>
      <c r="F176">
        <f t="shared" si="14"/>
        <v>61.38613861386139</v>
      </c>
      <c r="G176">
        <f t="shared" si="15"/>
        <v>22.83372523933839</v>
      </c>
      <c r="I176">
        <f t="shared" si="20"/>
        <v>0</v>
      </c>
      <c r="J176">
        <f t="shared" si="21"/>
        <v>0</v>
      </c>
    </row>
    <row r="177" spans="2:10" ht="15">
      <c r="B177">
        <f t="shared" si="18"/>
        <v>28</v>
      </c>
      <c r="C177">
        <f t="shared" si="19"/>
        <v>-200</v>
      </c>
      <c r="D177">
        <f t="shared" si="16"/>
        <v>0</v>
      </c>
      <c r="E177">
        <f t="shared" si="17"/>
        <v>-0.8280957083703555</v>
      </c>
      <c r="F177">
        <f t="shared" si="14"/>
        <v>61.38613861386139</v>
      </c>
      <c r="G177">
        <f t="shared" si="15"/>
        <v>22.958254434412407</v>
      </c>
      <c r="I177">
        <f t="shared" si="20"/>
        <v>0</v>
      </c>
      <c r="J177">
        <f t="shared" si="21"/>
        <v>0</v>
      </c>
    </row>
    <row r="178" spans="2:10" ht="15">
      <c r="B178">
        <f t="shared" si="18"/>
        <v>28.5</v>
      </c>
      <c r="C178">
        <f t="shared" si="19"/>
        <v>-200</v>
      </c>
      <c r="D178">
        <f t="shared" si="16"/>
        <v>0</v>
      </c>
      <c r="E178">
        <f t="shared" si="17"/>
        <v>-0.7126307087850599</v>
      </c>
      <c r="F178">
        <f t="shared" si="14"/>
        <v>61.38613861386139</v>
      </c>
      <c r="G178">
        <f t="shared" si="15"/>
        <v>23.073719433997702</v>
      </c>
      <c r="I178">
        <f t="shared" si="20"/>
        <v>0</v>
      </c>
      <c r="J178">
        <f t="shared" si="21"/>
        <v>0</v>
      </c>
    </row>
    <row r="179" spans="2:10" ht="15">
      <c r="B179">
        <f t="shared" si="18"/>
        <v>29</v>
      </c>
      <c r="C179">
        <f t="shared" si="19"/>
        <v>-200</v>
      </c>
      <c r="D179">
        <f t="shared" si="16"/>
        <v>0</v>
      </c>
      <c r="E179">
        <f t="shared" si="17"/>
        <v>-0.6061230866018619</v>
      </c>
      <c r="F179">
        <f t="shared" si="14"/>
        <v>61.38613861386139</v>
      </c>
      <c r="G179">
        <f t="shared" si="15"/>
        <v>23.1802270561809</v>
      </c>
      <c r="I179">
        <f t="shared" si="20"/>
        <v>0</v>
      </c>
      <c r="J179">
        <f t="shared" si="21"/>
        <v>0</v>
      </c>
    </row>
    <row r="180" spans="2:10" ht="15">
      <c r="B180">
        <f t="shared" si="18"/>
        <v>29.5</v>
      </c>
      <c r="C180">
        <f t="shared" si="19"/>
        <v>-200</v>
      </c>
      <c r="D180">
        <f t="shared" si="16"/>
        <v>0</v>
      </c>
      <c r="E180">
        <f t="shared" si="17"/>
        <v>-0.5084757938827451</v>
      </c>
      <c r="F180">
        <f t="shared" si="14"/>
        <v>61.38613861386139</v>
      </c>
      <c r="G180">
        <f t="shared" si="15"/>
        <v>23.277874348900017</v>
      </c>
      <c r="I180">
        <f t="shared" si="20"/>
        <v>0</v>
      </c>
      <c r="J180">
        <f t="shared" si="21"/>
        <v>0</v>
      </c>
    </row>
    <row r="181" spans="2:10" ht="15">
      <c r="B181">
        <f t="shared" si="18"/>
        <v>30</v>
      </c>
      <c r="C181">
        <f t="shared" si="19"/>
        <v>-200</v>
      </c>
      <c r="D181">
        <f t="shared" si="16"/>
        <v>0</v>
      </c>
      <c r="E181">
        <f t="shared" si="17"/>
        <v>-0.41960108450192024</v>
      </c>
      <c r="F181">
        <f t="shared" si="14"/>
        <v>61.38613861386139</v>
      </c>
      <c r="G181">
        <f t="shared" si="15"/>
        <v>23.366749058280842</v>
      </c>
      <c r="I181">
        <f t="shared" si="20"/>
        <v>0</v>
      </c>
      <c r="J181">
        <f t="shared" si="21"/>
        <v>0</v>
      </c>
    </row>
    <row r="182" spans="2:10" ht="15">
      <c r="B182">
        <f aca="true" t="shared" si="22" ref="B182:B213">B181+B$19</f>
        <v>30.5</v>
      </c>
      <c r="C182">
        <f t="shared" si="19"/>
        <v>-200</v>
      </c>
      <c r="D182">
        <f t="shared" si="16"/>
        <v>0</v>
      </c>
      <c r="E182">
        <f t="shared" si="17"/>
        <v>-0.3394201000722177</v>
      </c>
      <c r="F182">
        <f t="shared" si="14"/>
        <v>61.38613861386139</v>
      </c>
      <c r="G182">
        <f t="shared" si="15"/>
        <v>23.446930042710544</v>
      </c>
      <c r="I182">
        <f t="shared" si="20"/>
        <v>0</v>
      </c>
      <c r="J182">
        <f t="shared" si="21"/>
        <v>0</v>
      </c>
    </row>
    <row r="183" spans="2:10" ht="15">
      <c r="B183">
        <f t="shared" si="22"/>
        <v>31</v>
      </c>
      <c r="C183">
        <f t="shared" si="19"/>
        <v>-200</v>
      </c>
      <c r="D183">
        <f t="shared" si="16"/>
        <v>0</v>
      </c>
      <c r="E183">
        <f t="shared" si="17"/>
        <v>-0.26786250536298795</v>
      </c>
      <c r="F183">
        <f t="shared" si="14"/>
        <v>61.38613861386139</v>
      </c>
      <c r="G183">
        <f t="shared" si="15"/>
        <v>23.518487637419774</v>
      </c>
      <c r="I183">
        <f t="shared" si="20"/>
        <v>0</v>
      </c>
      <c r="J183">
        <f t="shared" si="21"/>
        <v>0</v>
      </c>
    </row>
    <row r="184" spans="2:10" ht="15">
      <c r="B184">
        <f t="shared" si="22"/>
        <v>31.5</v>
      </c>
      <c r="C184">
        <f t="shared" si="19"/>
        <v>-200</v>
      </c>
      <c r="D184">
        <f t="shared" si="16"/>
        <v>0</v>
      </c>
      <c r="E184">
        <f t="shared" si="17"/>
        <v>-0.20486616912083733</v>
      </c>
      <c r="F184">
        <f t="shared" si="14"/>
        <v>61.38613861386139</v>
      </c>
      <c r="G184">
        <f t="shared" si="15"/>
        <v>23.581483973661925</v>
      </c>
      <c r="I184">
        <f t="shared" si="20"/>
        <v>0</v>
      </c>
      <c r="J184">
        <f t="shared" si="21"/>
        <v>0</v>
      </c>
    </row>
    <row r="185" spans="2:10" ht="15">
      <c r="B185">
        <f t="shared" si="22"/>
        <v>32</v>
      </c>
      <c r="C185">
        <f t="shared" si="19"/>
        <v>-200</v>
      </c>
      <c r="D185">
        <f t="shared" si="16"/>
        <v>0</v>
      </c>
      <c r="E185">
        <f t="shared" si="17"/>
        <v>-0.15037688680139993</v>
      </c>
      <c r="F185">
        <f t="shared" si="14"/>
        <v>61.38613861386139</v>
      </c>
      <c r="G185">
        <f t="shared" si="15"/>
        <v>23.635973255981362</v>
      </c>
      <c r="I185">
        <f t="shared" si="20"/>
        <v>0</v>
      </c>
      <c r="J185">
        <f t="shared" si="21"/>
        <v>0</v>
      </c>
    </row>
    <row r="186" spans="2:10" ht="15">
      <c r="B186">
        <f t="shared" si="22"/>
        <v>32.5</v>
      </c>
      <c r="C186">
        <f t="shared" si="19"/>
        <v>-200</v>
      </c>
      <c r="D186">
        <f t="shared" si="16"/>
        <v>0</v>
      </c>
      <c r="E186">
        <f t="shared" si="17"/>
        <v>-0.10434814224650424</v>
      </c>
      <c r="F186">
        <f aca="true" t="shared" si="23" ref="F186:F221">ABS(C186-AVERAGE(C$121:C$221))</f>
        <v>61.38613861386139</v>
      </c>
      <c r="G186">
        <f aca="true" t="shared" si="24" ref="G186:G221">ABS(E186-AVERAGE(E$121:E$221))</f>
        <v>23.682002000536258</v>
      </c>
      <c r="I186">
        <f t="shared" si="20"/>
        <v>0</v>
      </c>
      <c r="J186">
        <f>IF(I$3&gt;=0,IF(ABS($B186)&gt;=(J$9/2),0,SQRT((I$2+I$3)^2-($B186)^2)-I$2),IF(ABS($B186)&gt;ABS(I$3),0,IF(ABS($B186)&lt;(-I$3-I$2),-SQRT((-I$2-I$3)^2-($B186)^2)-I$2,IF($B186&lt;0,SQRT((I$2)^2-($B186-I$3)^2)-I$2,SQRT((I$2)^2-($B186+I$3)^2)-I$2))))</f>
        <v>0</v>
      </c>
    </row>
    <row r="187" spans="2:10" ht="15">
      <c r="B187">
        <f t="shared" si="22"/>
        <v>33</v>
      </c>
      <c r="C187">
        <f t="shared" si="19"/>
        <v>-200</v>
      </c>
      <c r="D187">
        <f t="shared" si="16"/>
        <v>0</v>
      </c>
      <c r="E187">
        <f t="shared" si="17"/>
        <v>-0.06674090580846936</v>
      </c>
      <c r="F187">
        <f t="shared" si="23"/>
        <v>61.38613861386139</v>
      </c>
      <c r="G187">
        <f t="shared" si="24"/>
        <v>23.719609236974293</v>
      </c>
      <c r="I187">
        <f t="shared" si="20"/>
        <v>0</v>
      </c>
      <c r="J187">
        <f t="shared" si="21"/>
        <v>0</v>
      </c>
    </row>
    <row r="188" spans="2:10" ht="15">
      <c r="B188">
        <f t="shared" si="22"/>
        <v>33.5</v>
      </c>
      <c r="C188">
        <f t="shared" si="19"/>
        <v>-200</v>
      </c>
      <c r="D188">
        <f t="shared" si="16"/>
        <v>0</v>
      </c>
      <c r="E188">
        <f t="shared" si="17"/>
        <v>-0.03752346684273178</v>
      </c>
      <c r="F188">
        <f t="shared" si="23"/>
        <v>61.38613861386139</v>
      </c>
      <c r="G188">
        <f t="shared" si="24"/>
        <v>23.74882667594003</v>
      </c>
      <c r="I188">
        <f t="shared" si="20"/>
        <v>0</v>
      </c>
      <c r="J188">
        <f t="shared" si="21"/>
        <v>0</v>
      </c>
    </row>
    <row r="189" spans="2:10" ht="15">
      <c r="B189">
        <f t="shared" si="22"/>
        <v>34</v>
      </c>
      <c r="C189">
        <f t="shared" si="19"/>
        <v>-200</v>
      </c>
      <c r="D189">
        <f t="shared" si="16"/>
        <v>0</v>
      </c>
      <c r="E189">
        <f t="shared" si="17"/>
        <v>-0.01667129887010077</v>
      </c>
      <c r="F189">
        <f t="shared" si="23"/>
        <v>61.38613861386139</v>
      </c>
      <c r="G189">
        <f t="shared" si="24"/>
        <v>23.76967884391266</v>
      </c>
      <c r="I189">
        <f t="shared" si="20"/>
        <v>0</v>
      </c>
      <c r="J189">
        <f t="shared" si="21"/>
        <v>0</v>
      </c>
    </row>
    <row r="190" spans="2:10" ht="15">
      <c r="B190">
        <f t="shared" si="22"/>
        <v>34.5</v>
      </c>
      <c r="C190">
        <f t="shared" si="19"/>
        <v>-200</v>
      </c>
      <c r="D190">
        <f t="shared" si="16"/>
        <v>0</v>
      </c>
      <c r="E190">
        <f t="shared" si="17"/>
        <v>-0.004166956058714533</v>
      </c>
      <c r="F190">
        <f t="shared" si="23"/>
        <v>61.38613861386139</v>
      </c>
      <c r="G190">
        <f t="shared" si="24"/>
        <v>23.782183186724048</v>
      </c>
      <c r="I190">
        <f t="shared" si="20"/>
        <v>0</v>
      </c>
      <c r="J190">
        <f t="shared" si="21"/>
        <v>0</v>
      </c>
    </row>
    <row r="191" spans="2:10" ht="15">
      <c r="B191">
        <f t="shared" si="22"/>
        <v>35</v>
      </c>
      <c r="C191">
        <f t="shared" si="19"/>
        <v>0</v>
      </c>
      <c r="D191">
        <f t="shared" si="16"/>
        <v>0</v>
      </c>
      <c r="E191">
        <f t="shared" si="17"/>
        <v>0</v>
      </c>
      <c r="F191">
        <f t="shared" si="23"/>
        <v>138.6138613861386</v>
      </c>
      <c r="G191">
        <f t="shared" si="24"/>
        <v>23.786350142782762</v>
      </c>
      <c r="I191">
        <f t="shared" si="20"/>
        <v>0</v>
      </c>
      <c r="J191">
        <f t="shared" si="21"/>
        <v>0</v>
      </c>
    </row>
    <row r="192" spans="2:10" ht="15">
      <c r="B192">
        <f t="shared" si="22"/>
        <v>35.5</v>
      </c>
      <c r="C192">
        <f t="shared" si="19"/>
        <v>0</v>
      </c>
      <c r="D192">
        <f t="shared" si="16"/>
        <v>0</v>
      </c>
      <c r="E192">
        <f t="shared" si="17"/>
        <v>0</v>
      </c>
      <c r="F192">
        <f t="shared" si="23"/>
        <v>138.6138613861386</v>
      </c>
      <c r="G192">
        <f t="shared" si="24"/>
        <v>23.786350142782762</v>
      </c>
      <c r="I192">
        <f t="shared" si="20"/>
        <v>0</v>
      </c>
      <c r="J192">
        <f t="shared" si="21"/>
        <v>0</v>
      </c>
    </row>
    <row r="193" spans="2:10" ht="15">
      <c r="B193">
        <f t="shared" si="22"/>
        <v>36</v>
      </c>
      <c r="C193">
        <f t="shared" si="19"/>
        <v>0</v>
      </c>
      <c r="D193">
        <f t="shared" si="16"/>
        <v>0</v>
      </c>
      <c r="E193">
        <f t="shared" si="17"/>
        <v>0</v>
      </c>
      <c r="F193">
        <f t="shared" si="23"/>
        <v>138.6138613861386</v>
      </c>
      <c r="G193">
        <f t="shared" si="24"/>
        <v>23.786350142782762</v>
      </c>
      <c r="I193">
        <f t="shared" si="20"/>
        <v>0</v>
      </c>
      <c r="J193">
        <f t="shared" si="21"/>
        <v>0</v>
      </c>
    </row>
    <row r="194" spans="2:10" ht="15">
      <c r="B194">
        <f t="shared" si="22"/>
        <v>36.5</v>
      </c>
      <c r="C194">
        <f t="shared" si="19"/>
        <v>0</v>
      </c>
      <c r="D194">
        <f t="shared" si="16"/>
        <v>0</v>
      </c>
      <c r="E194">
        <f t="shared" si="17"/>
        <v>0</v>
      </c>
      <c r="F194">
        <f t="shared" si="23"/>
        <v>138.6138613861386</v>
      </c>
      <c r="G194">
        <f t="shared" si="24"/>
        <v>23.786350142782762</v>
      </c>
      <c r="I194">
        <f t="shared" si="20"/>
        <v>0</v>
      </c>
      <c r="J194">
        <f t="shared" si="21"/>
        <v>0</v>
      </c>
    </row>
    <row r="195" spans="2:10" ht="15">
      <c r="B195">
        <f t="shared" si="22"/>
        <v>37</v>
      </c>
      <c r="C195">
        <f t="shared" si="19"/>
        <v>0</v>
      </c>
      <c r="D195">
        <f t="shared" si="16"/>
        <v>0</v>
      </c>
      <c r="E195">
        <f t="shared" si="17"/>
        <v>0</v>
      </c>
      <c r="F195">
        <f t="shared" si="23"/>
        <v>138.6138613861386</v>
      </c>
      <c r="G195">
        <f t="shared" si="24"/>
        <v>23.786350142782762</v>
      </c>
      <c r="I195">
        <f t="shared" si="20"/>
        <v>0</v>
      </c>
      <c r="J195">
        <f t="shared" si="21"/>
        <v>0</v>
      </c>
    </row>
    <row r="196" spans="2:10" ht="15">
      <c r="B196">
        <f t="shared" si="22"/>
        <v>37.5</v>
      </c>
      <c r="C196">
        <f t="shared" si="19"/>
        <v>0</v>
      </c>
      <c r="D196">
        <f t="shared" si="16"/>
        <v>0</v>
      </c>
      <c r="E196">
        <f t="shared" si="17"/>
        <v>0</v>
      </c>
      <c r="F196">
        <f t="shared" si="23"/>
        <v>138.6138613861386</v>
      </c>
      <c r="G196">
        <f t="shared" si="24"/>
        <v>23.786350142782762</v>
      </c>
      <c r="I196">
        <f t="shared" si="20"/>
        <v>0</v>
      </c>
      <c r="J196">
        <f t="shared" si="21"/>
        <v>0</v>
      </c>
    </row>
    <row r="197" spans="2:10" ht="15">
      <c r="B197">
        <f t="shared" si="22"/>
        <v>38</v>
      </c>
      <c r="C197">
        <f t="shared" si="19"/>
        <v>0</v>
      </c>
      <c r="D197">
        <f t="shared" si="16"/>
        <v>0</v>
      </c>
      <c r="E197">
        <f t="shared" si="17"/>
        <v>0</v>
      </c>
      <c r="F197">
        <f t="shared" si="23"/>
        <v>138.6138613861386</v>
      </c>
      <c r="G197">
        <f t="shared" si="24"/>
        <v>23.786350142782762</v>
      </c>
      <c r="I197">
        <f t="shared" si="20"/>
        <v>0</v>
      </c>
      <c r="J197">
        <f t="shared" si="21"/>
        <v>0</v>
      </c>
    </row>
    <row r="198" spans="2:10" ht="15">
      <c r="B198">
        <f t="shared" si="22"/>
        <v>38.5</v>
      </c>
      <c r="C198">
        <f t="shared" si="19"/>
        <v>0</v>
      </c>
      <c r="D198">
        <f t="shared" si="16"/>
        <v>0</v>
      </c>
      <c r="E198">
        <f t="shared" si="17"/>
        <v>0</v>
      </c>
      <c r="F198">
        <f t="shared" si="23"/>
        <v>138.6138613861386</v>
      </c>
      <c r="G198">
        <f t="shared" si="24"/>
        <v>23.786350142782762</v>
      </c>
      <c r="I198">
        <f t="shared" si="20"/>
        <v>0</v>
      </c>
      <c r="J198">
        <f t="shared" si="21"/>
        <v>0</v>
      </c>
    </row>
    <row r="199" spans="2:10" ht="15">
      <c r="B199">
        <f t="shared" si="22"/>
        <v>39</v>
      </c>
      <c r="C199">
        <f t="shared" si="19"/>
        <v>0</v>
      </c>
      <c r="D199">
        <f t="shared" si="16"/>
        <v>0</v>
      </c>
      <c r="E199">
        <f t="shared" si="17"/>
        <v>0</v>
      </c>
      <c r="F199">
        <f t="shared" si="23"/>
        <v>138.6138613861386</v>
      </c>
      <c r="G199">
        <f t="shared" si="24"/>
        <v>23.786350142782762</v>
      </c>
      <c r="I199">
        <f t="shared" si="20"/>
        <v>0</v>
      </c>
      <c r="J199">
        <f t="shared" si="21"/>
        <v>0</v>
      </c>
    </row>
    <row r="200" spans="2:10" ht="15">
      <c r="B200">
        <f t="shared" si="22"/>
        <v>39.5</v>
      </c>
      <c r="C200">
        <f t="shared" si="19"/>
        <v>0</v>
      </c>
      <c r="D200">
        <f t="shared" si="16"/>
        <v>0</v>
      </c>
      <c r="E200">
        <f t="shared" si="17"/>
        <v>0</v>
      </c>
      <c r="F200">
        <f t="shared" si="23"/>
        <v>138.6138613861386</v>
      </c>
      <c r="G200">
        <f t="shared" si="24"/>
        <v>23.786350142782762</v>
      </c>
      <c r="I200">
        <f t="shared" si="20"/>
        <v>0</v>
      </c>
      <c r="J200">
        <f t="shared" si="21"/>
        <v>0</v>
      </c>
    </row>
    <row r="201" spans="2:10" ht="15">
      <c r="B201">
        <f t="shared" si="22"/>
        <v>40</v>
      </c>
      <c r="C201">
        <f t="shared" si="19"/>
        <v>0</v>
      </c>
      <c r="D201">
        <f t="shared" si="16"/>
        <v>0</v>
      </c>
      <c r="E201">
        <f t="shared" si="17"/>
        <v>0</v>
      </c>
      <c r="F201">
        <f t="shared" si="23"/>
        <v>138.6138613861386</v>
      </c>
      <c r="G201">
        <f t="shared" si="24"/>
        <v>23.786350142782762</v>
      </c>
      <c r="I201">
        <f t="shared" si="20"/>
        <v>0</v>
      </c>
      <c r="J201">
        <f t="shared" si="21"/>
        <v>0</v>
      </c>
    </row>
    <row r="202" spans="2:10" ht="15">
      <c r="B202">
        <f t="shared" si="22"/>
        <v>40.5</v>
      </c>
      <c r="C202">
        <f t="shared" si="19"/>
        <v>0</v>
      </c>
      <c r="D202">
        <f t="shared" si="16"/>
        <v>0</v>
      </c>
      <c r="E202">
        <f t="shared" si="17"/>
        <v>0</v>
      </c>
      <c r="F202">
        <f t="shared" si="23"/>
        <v>138.6138613861386</v>
      </c>
      <c r="G202">
        <f t="shared" si="24"/>
        <v>23.786350142782762</v>
      </c>
      <c r="I202">
        <f t="shared" si="20"/>
        <v>0</v>
      </c>
      <c r="J202">
        <f t="shared" si="21"/>
        <v>0</v>
      </c>
    </row>
    <row r="203" spans="2:10" ht="15">
      <c r="B203">
        <f t="shared" si="22"/>
        <v>41</v>
      </c>
      <c r="C203">
        <f t="shared" si="19"/>
        <v>0</v>
      </c>
      <c r="D203">
        <f t="shared" si="16"/>
        <v>0</v>
      </c>
      <c r="E203">
        <f t="shared" si="17"/>
        <v>0</v>
      </c>
      <c r="F203">
        <f t="shared" si="23"/>
        <v>138.6138613861386</v>
      </c>
      <c r="G203">
        <f t="shared" si="24"/>
        <v>23.786350142782762</v>
      </c>
      <c r="I203">
        <f t="shared" si="20"/>
        <v>0</v>
      </c>
      <c r="J203">
        <f t="shared" si="21"/>
        <v>0</v>
      </c>
    </row>
    <row r="204" spans="2:10" ht="15">
      <c r="B204">
        <f t="shared" si="22"/>
        <v>41.5</v>
      </c>
      <c r="C204">
        <f t="shared" si="19"/>
        <v>0</v>
      </c>
      <c r="D204">
        <f t="shared" si="16"/>
        <v>0</v>
      </c>
      <c r="E204">
        <f t="shared" si="17"/>
        <v>0</v>
      </c>
      <c r="F204">
        <f t="shared" si="23"/>
        <v>138.6138613861386</v>
      </c>
      <c r="G204">
        <f t="shared" si="24"/>
        <v>23.786350142782762</v>
      </c>
      <c r="I204">
        <f t="shared" si="20"/>
        <v>0</v>
      </c>
      <c r="J204">
        <f t="shared" si="21"/>
        <v>0</v>
      </c>
    </row>
    <row r="205" spans="2:10" ht="15">
      <c r="B205">
        <f t="shared" si="22"/>
        <v>42</v>
      </c>
      <c r="C205">
        <f t="shared" si="19"/>
        <v>0</v>
      </c>
      <c r="D205">
        <f t="shared" si="16"/>
        <v>0</v>
      </c>
      <c r="E205">
        <f t="shared" si="17"/>
        <v>0</v>
      </c>
      <c r="F205">
        <f t="shared" si="23"/>
        <v>138.6138613861386</v>
      </c>
      <c r="G205">
        <f t="shared" si="24"/>
        <v>23.786350142782762</v>
      </c>
      <c r="I205">
        <f t="shared" si="20"/>
        <v>0</v>
      </c>
      <c r="J205">
        <f t="shared" si="21"/>
        <v>0</v>
      </c>
    </row>
    <row r="206" spans="2:10" ht="15">
      <c r="B206">
        <f t="shared" si="22"/>
        <v>42.5</v>
      </c>
      <c r="C206">
        <f t="shared" si="19"/>
        <v>0</v>
      </c>
      <c r="D206">
        <f t="shared" si="16"/>
        <v>0</v>
      </c>
      <c r="E206">
        <f t="shared" si="17"/>
        <v>0</v>
      </c>
      <c r="F206">
        <f t="shared" si="23"/>
        <v>138.6138613861386</v>
      </c>
      <c r="G206">
        <f t="shared" si="24"/>
        <v>23.786350142782762</v>
      </c>
      <c r="I206">
        <f t="shared" si="20"/>
        <v>0</v>
      </c>
      <c r="J206">
        <f t="shared" si="21"/>
        <v>0</v>
      </c>
    </row>
    <row r="207" spans="2:10" ht="15">
      <c r="B207">
        <f t="shared" si="22"/>
        <v>43</v>
      </c>
      <c r="C207">
        <f t="shared" si="19"/>
        <v>0</v>
      </c>
      <c r="D207">
        <f t="shared" si="16"/>
        <v>0</v>
      </c>
      <c r="E207">
        <f t="shared" si="17"/>
        <v>0</v>
      </c>
      <c r="F207">
        <f t="shared" si="23"/>
        <v>138.6138613861386</v>
      </c>
      <c r="G207">
        <f t="shared" si="24"/>
        <v>23.786350142782762</v>
      </c>
      <c r="I207">
        <f t="shared" si="20"/>
        <v>0</v>
      </c>
      <c r="J207">
        <f t="shared" si="21"/>
        <v>0</v>
      </c>
    </row>
    <row r="208" spans="2:10" ht="15">
      <c r="B208">
        <f t="shared" si="22"/>
        <v>43.5</v>
      </c>
      <c r="C208">
        <f t="shared" si="19"/>
        <v>0</v>
      </c>
      <c r="D208">
        <f t="shared" si="16"/>
        <v>0</v>
      </c>
      <c r="E208">
        <f t="shared" si="17"/>
        <v>0</v>
      </c>
      <c r="F208">
        <f t="shared" si="23"/>
        <v>138.6138613861386</v>
      </c>
      <c r="G208">
        <f t="shared" si="24"/>
        <v>23.786350142782762</v>
      </c>
      <c r="I208">
        <f t="shared" si="20"/>
        <v>0</v>
      </c>
      <c r="J208">
        <f t="shared" si="21"/>
        <v>0</v>
      </c>
    </row>
    <row r="209" spans="2:10" ht="15">
      <c r="B209">
        <f t="shared" si="22"/>
        <v>44</v>
      </c>
      <c r="C209">
        <f t="shared" si="19"/>
        <v>0</v>
      </c>
      <c r="D209">
        <f t="shared" si="16"/>
        <v>0</v>
      </c>
      <c r="E209">
        <f t="shared" si="17"/>
        <v>0</v>
      </c>
      <c r="F209">
        <f t="shared" si="23"/>
        <v>138.6138613861386</v>
      </c>
      <c r="G209">
        <f t="shared" si="24"/>
        <v>23.786350142782762</v>
      </c>
      <c r="I209">
        <f t="shared" si="20"/>
        <v>0</v>
      </c>
      <c r="J209">
        <f t="shared" si="21"/>
        <v>0</v>
      </c>
    </row>
    <row r="210" spans="2:10" ht="15">
      <c r="B210">
        <f t="shared" si="22"/>
        <v>44.5</v>
      </c>
      <c r="C210">
        <f t="shared" si="19"/>
        <v>0</v>
      </c>
      <c r="D210">
        <f t="shared" si="16"/>
        <v>0</v>
      </c>
      <c r="E210">
        <f t="shared" si="17"/>
        <v>0</v>
      </c>
      <c r="F210">
        <f t="shared" si="23"/>
        <v>138.6138613861386</v>
      </c>
      <c r="G210">
        <f t="shared" si="24"/>
        <v>23.786350142782762</v>
      </c>
      <c r="I210">
        <f t="shared" si="20"/>
        <v>0</v>
      </c>
      <c r="J210">
        <f t="shared" si="21"/>
        <v>0</v>
      </c>
    </row>
    <row r="211" spans="2:10" ht="15">
      <c r="B211">
        <f t="shared" si="22"/>
        <v>45</v>
      </c>
      <c r="C211">
        <f t="shared" si="19"/>
        <v>0</v>
      </c>
      <c r="D211">
        <f t="shared" si="16"/>
        <v>0</v>
      </c>
      <c r="E211">
        <f t="shared" si="17"/>
        <v>0</v>
      </c>
      <c r="F211">
        <f t="shared" si="23"/>
        <v>138.6138613861386</v>
      </c>
      <c r="G211">
        <f t="shared" si="24"/>
        <v>23.786350142782762</v>
      </c>
      <c r="I211">
        <f t="shared" si="20"/>
        <v>0</v>
      </c>
      <c r="J211">
        <f t="shared" si="21"/>
        <v>0</v>
      </c>
    </row>
    <row r="212" spans="2:10" ht="15">
      <c r="B212">
        <f t="shared" si="22"/>
        <v>45.5</v>
      </c>
      <c r="C212">
        <f t="shared" si="19"/>
        <v>0</v>
      </c>
      <c r="D212">
        <f t="shared" si="16"/>
        <v>0</v>
      </c>
      <c r="E212">
        <f t="shared" si="17"/>
        <v>0</v>
      </c>
      <c r="F212">
        <f t="shared" si="23"/>
        <v>138.6138613861386</v>
      </c>
      <c r="G212">
        <f t="shared" si="24"/>
        <v>23.786350142782762</v>
      </c>
      <c r="I212">
        <f t="shared" si="20"/>
        <v>0</v>
      </c>
      <c r="J212">
        <f t="shared" si="21"/>
        <v>0</v>
      </c>
    </row>
    <row r="213" spans="2:10" ht="15">
      <c r="B213">
        <f t="shared" si="22"/>
        <v>46</v>
      </c>
      <c r="C213">
        <f t="shared" si="19"/>
        <v>0</v>
      </c>
      <c r="D213">
        <f aca="true" t="shared" si="25" ref="D213:D221">IF(C$2&gt;=C$3,IF(ABS($B213)&gt;(D$6+C$4/2),0,IF(ABS($B213)&lt;=(C$4/2),C$3,IF($B213&lt;0,SQRT(C$2^2-($B213+D$9/2)^2)+C$2,SQRT(C$2^2-($B213-D$9/2)^2)+C$2))),IF(ABS($B213)&gt;(C$4/2+C$2),0,IF(ABS($B213)&lt;C$4/2,C$3,IF($B213&lt;0,SQRT(C$2^2-($B213+C$4/2)^2)+(C$3-C$2),SQRT(C$2^2-($B213-C$4/2)^2)+(C$3-C$2)))))</f>
        <v>0</v>
      </c>
      <c r="E213">
        <f aca="true" t="shared" si="26" ref="E213:E221">IF(C$3&gt;=0,IF(ABS($B213)&gt;(D$9/2),0,IF(ABS($B213)&lt;C$4/2,C$3,IF($B213&lt;0,SQRT(C$2^2-($B213+C$4/2)^2)+(C$3-C$2),SQRT(C$2^2-($B213-C$4/2)^2)+(C$3-C$2)))),IF(ABS($B213)&gt;=D$9/2,0,IF(ABS($B213)&lt;((D$9/2)+D$6),C$3,IF($B213&lt;0,SQRT(C$2^2-($B213+C$4/2)^2)-C$2,SQRT(C$2^2-($B213-C$4/2)^2)-C$2))))</f>
        <v>0</v>
      </c>
      <c r="F213">
        <f t="shared" si="23"/>
        <v>138.6138613861386</v>
      </c>
      <c r="G213">
        <f t="shared" si="24"/>
        <v>23.786350142782762</v>
      </c>
      <c r="I213">
        <f t="shared" si="20"/>
        <v>0</v>
      </c>
      <c r="J213">
        <f t="shared" si="21"/>
        <v>0</v>
      </c>
    </row>
    <row r="214" spans="2:10" ht="15">
      <c r="B214">
        <f aca="true" t="shared" si="27" ref="B214:B221">B213+B$19</f>
        <v>46.5</v>
      </c>
      <c r="C214">
        <f aca="true" t="shared" si="28" ref="C214:C221">IF(ABS(B214)&gt;=(C$4/2),0,C$3)</f>
        <v>0</v>
      </c>
      <c r="D214">
        <f t="shared" si="25"/>
        <v>0</v>
      </c>
      <c r="E214">
        <f t="shared" si="26"/>
        <v>0</v>
      </c>
      <c r="F214">
        <f t="shared" si="23"/>
        <v>138.6138613861386</v>
      </c>
      <c r="G214">
        <f t="shared" si="24"/>
        <v>23.786350142782762</v>
      </c>
      <c r="I214">
        <f aca="true" t="shared" si="29" ref="I214:I221">IF(I$3&gt;=0,IF(ABS($B214)&gt;=I$3,0,SQRT(I$3^2-$B214^2)),IF(ABS($B214)&gt;=ABS(I$3),0,-SQRT(I$3^2-$B214^2)))</f>
        <v>0</v>
      </c>
      <c r="J214">
        <f aca="true" t="shared" si="30" ref="J214:J221">IF(I$3&gt;=0,IF(ABS($B214)&gt;=(J$9/2),0,SQRT((I$2+I$3)^2-($B214)^2)-I$2),IF(ABS($B214)&gt;ABS(I$3),0,IF(ABS($B214)&lt;(-I$3-I$2),-SQRT((-I$2-I$3)^2-($B214)^2)-I$2,IF($B214&lt;0,SQRT((I$2)^2-($B214-I$3)^2)-I$2,SQRT((I$2)^2-($B214+I$3)^2)-I$2))))</f>
        <v>0</v>
      </c>
    </row>
    <row r="215" spans="2:10" ht="15">
      <c r="B215">
        <f t="shared" si="27"/>
        <v>47</v>
      </c>
      <c r="C215">
        <f t="shared" si="28"/>
        <v>0</v>
      </c>
      <c r="D215">
        <f t="shared" si="25"/>
        <v>0</v>
      </c>
      <c r="E215">
        <f t="shared" si="26"/>
        <v>0</v>
      </c>
      <c r="F215">
        <f t="shared" si="23"/>
        <v>138.6138613861386</v>
      </c>
      <c r="G215">
        <f t="shared" si="24"/>
        <v>23.786350142782762</v>
      </c>
      <c r="I215">
        <f t="shared" si="29"/>
        <v>0</v>
      </c>
      <c r="J215">
        <f t="shared" si="30"/>
        <v>0</v>
      </c>
    </row>
    <row r="216" spans="2:10" ht="15">
      <c r="B216">
        <f t="shared" si="27"/>
        <v>47.5</v>
      </c>
      <c r="C216">
        <f t="shared" si="28"/>
        <v>0</v>
      </c>
      <c r="D216">
        <f t="shared" si="25"/>
        <v>0</v>
      </c>
      <c r="E216">
        <f t="shared" si="26"/>
        <v>0</v>
      </c>
      <c r="F216">
        <f t="shared" si="23"/>
        <v>138.6138613861386</v>
      </c>
      <c r="G216">
        <f t="shared" si="24"/>
        <v>23.786350142782762</v>
      </c>
      <c r="I216">
        <f t="shared" si="29"/>
        <v>0</v>
      </c>
      <c r="J216">
        <f t="shared" si="30"/>
        <v>0</v>
      </c>
    </row>
    <row r="217" spans="2:10" ht="15">
      <c r="B217">
        <f t="shared" si="27"/>
        <v>48</v>
      </c>
      <c r="C217">
        <f t="shared" si="28"/>
        <v>0</v>
      </c>
      <c r="D217">
        <f t="shared" si="25"/>
        <v>0</v>
      </c>
      <c r="E217">
        <f t="shared" si="26"/>
        <v>0</v>
      </c>
      <c r="F217">
        <f t="shared" si="23"/>
        <v>138.6138613861386</v>
      </c>
      <c r="G217">
        <f t="shared" si="24"/>
        <v>23.786350142782762</v>
      </c>
      <c r="I217">
        <f t="shared" si="29"/>
        <v>0</v>
      </c>
      <c r="J217">
        <f t="shared" si="30"/>
        <v>0</v>
      </c>
    </row>
    <row r="218" spans="2:10" ht="15">
      <c r="B218">
        <f t="shared" si="27"/>
        <v>48.5</v>
      </c>
      <c r="C218">
        <f t="shared" si="28"/>
        <v>0</v>
      </c>
      <c r="D218">
        <f t="shared" si="25"/>
        <v>0</v>
      </c>
      <c r="E218">
        <f t="shared" si="26"/>
        <v>0</v>
      </c>
      <c r="F218">
        <f t="shared" si="23"/>
        <v>138.6138613861386</v>
      </c>
      <c r="G218">
        <f t="shared" si="24"/>
        <v>23.786350142782762</v>
      </c>
      <c r="I218">
        <f t="shared" si="29"/>
        <v>0</v>
      </c>
      <c r="J218">
        <f t="shared" si="30"/>
        <v>0</v>
      </c>
    </row>
    <row r="219" spans="2:10" ht="15">
      <c r="B219">
        <f t="shared" si="27"/>
        <v>49</v>
      </c>
      <c r="C219">
        <f t="shared" si="28"/>
        <v>0</v>
      </c>
      <c r="D219">
        <f t="shared" si="25"/>
        <v>0</v>
      </c>
      <c r="E219">
        <f t="shared" si="26"/>
        <v>0</v>
      </c>
      <c r="F219">
        <f t="shared" si="23"/>
        <v>138.6138613861386</v>
      </c>
      <c r="G219">
        <f t="shared" si="24"/>
        <v>23.786350142782762</v>
      </c>
      <c r="I219">
        <f t="shared" si="29"/>
        <v>0</v>
      </c>
      <c r="J219">
        <f t="shared" si="30"/>
        <v>0</v>
      </c>
    </row>
    <row r="220" spans="2:10" ht="15">
      <c r="B220">
        <f t="shared" si="27"/>
        <v>49.5</v>
      </c>
      <c r="C220">
        <f t="shared" si="28"/>
        <v>0</v>
      </c>
      <c r="D220">
        <f t="shared" si="25"/>
        <v>0</v>
      </c>
      <c r="E220">
        <f t="shared" si="26"/>
        <v>0</v>
      </c>
      <c r="F220">
        <f t="shared" si="23"/>
        <v>138.6138613861386</v>
      </c>
      <c r="G220">
        <f t="shared" si="24"/>
        <v>23.786350142782762</v>
      </c>
      <c r="I220">
        <f t="shared" si="29"/>
        <v>0</v>
      </c>
      <c r="J220">
        <f t="shared" si="30"/>
        <v>0</v>
      </c>
    </row>
    <row r="221" spans="2:10" ht="15">
      <c r="B221">
        <f t="shared" si="27"/>
        <v>50</v>
      </c>
      <c r="C221">
        <f t="shared" si="28"/>
        <v>0</v>
      </c>
      <c r="D221">
        <f t="shared" si="25"/>
        <v>0</v>
      </c>
      <c r="E221">
        <f t="shared" si="26"/>
        <v>0</v>
      </c>
      <c r="F221">
        <f t="shared" si="23"/>
        <v>138.6138613861386</v>
      </c>
      <c r="G221">
        <f t="shared" si="24"/>
        <v>23.786350142782762</v>
      </c>
      <c r="I221">
        <f t="shared" si="29"/>
        <v>0</v>
      </c>
      <c r="J221">
        <f t="shared" si="3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05"/>
  <sheetViews>
    <sheetView zoomScalePageLayoutView="0" workbookViewId="0" topLeftCell="A1">
      <selection activeCell="A31" sqref="A31"/>
    </sheetView>
  </sheetViews>
  <sheetFormatPr defaultColWidth="8.7109375" defaultRowHeight="15"/>
  <sheetData>
    <row r="1" ht="15">
      <c r="C1" t="s">
        <v>17</v>
      </c>
    </row>
    <row r="2" spans="3:5" ht="15">
      <c r="C2" t="s">
        <v>18</v>
      </c>
      <c r="D2" t="s">
        <v>19</v>
      </c>
      <c r="E2" t="s">
        <v>20</v>
      </c>
    </row>
    <row r="3" spans="3:16" ht="15">
      <c r="C3">
        <v>143</v>
      </c>
      <c r="D3">
        <v>1</v>
      </c>
      <c r="E3">
        <v>0</v>
      </c>
      <c r="N3">
        <v>143</v>
      </c>
      <c r="O3">
        <v>1</v>
      </c>
      <c r="P3">
        <v>0</v>
      </c>
    </row>
    <row r="5" spans="2:18" ht="15">
      <c r="B5">
        <v>200.08</v>
      </c>
      <c r="D5">
        <v>24649.5</v>
      </c>
      <c r="F5">
        <f>B5+C$3</f>
        <v>343.08000000000004</v>
      </c>
      <c r="G5">
        <f>(D5*D$3)+E$3</f>
        <v>24649.5</v>
      </c>
      <c r="I5">
        <v>600.08</v>
      </c>
      <c r="K5">
        <v>73269.3</v>
      </c>
      <c r="M5">
        <v>200.08</v>
      </c>
      <c r="O5">
        <v>24649.5</v>
      </c>
      <c r="Q5">
        <f>M5+N$3</f>
        <v>343.08000000000004</v>
      </c>
      <c r="R5">
        <f>(O5*O$3)+P$3</f>
        <v>24649.5</v>
      </c>
    </row>
    <row r="6" spans="2:11" ht="15">
      <c r="B6">
        <v>199.08</v>
      </c>
      <c r="D6">
        <v>24674.4</v>
      </c>
      <c r="F6">
        <f aca="true" t="shared" si="0" ref="F6:F69">B6+C$3</f>
        <v>342.08000000000004</v>
      </c>
      <c r="G6">
        <f aca="true" t="shared" si="1" ref="G6:G69">(D6*D$3)+E$3</f>
        <v>24674.4</v>
      </c>
      <c r="I6">
        <v>599.08</v>
      </c>
      <c r="K6">
        <v>75551.2</v>
      </c>
    </row>
    <row r="7" spans="2:11" ht="15">
      <c r="B7">
        <v>198.08</v>
      </c>
      <c r="D7">
        <v>25437.6</v>
      </c>
      <c r="F7">
        <f t="shared" si="0"/>
        <v>341.08000000000004</v>
      </c>
      <c r="G7">
        <f t="shared" si="1"/>
        <v>25437.6</v>
      </c>
      <c r="I7">
        <v>598.08</v>
      </c>
      <c r="K7">
        <v>75476.1</v>
      </c>
    </row>
    <row r="8" spans="2:11" ht="15">
      <c r="B8">
        <v>197.08</v>
      </c>
      <c r="D8">
        <v>25153</v>
      </c>
      <c r="F8">
        <f t="shared" si="0"/>
        <v>340.08000000000004</v>
      </c>
      <c r="G8">
        <f t="shared" si="1"/>
        <v>25153</v>
      </c>
      <c r="I8">
        <v>597.08</v>
      </c>
      <c r="K8">
        <v>73532.9</v>
      </c>
    </row>
    <row r="9" spans="2:11" ht="15">
      <c r="B9">
        <v>196.08</v>
      </c>
      <c r="D9">
        <v>25639.3</v>
      </c>
      <c r="F9">
        <f t="shared" si="0"/>
        <v>339.08000000000004</v>
      </c>
      <c r="G9">
        <f t="shared" si="1"/>
        <v>25639.3</v>
      </c>
      <c r="I9">
        <v>596.08</v>
      </c>
      <c r="K9">
        <v>74836.6</v>
      </c>
    </row>
    <row r="10" spans="2:11" ht="15">
      <c r="B10">
        <v>195.08</v>
      </c>
      <c r="D10">
        <v>25824.3</v>
      </c>
      <c r="F10">
        <f t="shared" si="0"/>
        <v>338.08000000000004</v>
      </c>
      <c r="G10">
        <f t="shared" si="1"/>
        <v>25824.3</v>
      </c>
      <c r="I10">
        <v>595.08</v>
      </c>
      <c r="K10">
        <v>74789.5</v>
      </c>
    </row>
    <row r="11" spans="2:11" ht="15">
      <c r="B11">
        <v>194.08</v>
      </c>
      <c r="D11">
        <v>25583.4</v>
      </c>
      <c r="F11">
        <f t="shared" si="0"/>
        <v>337.08000000000004</v>
      </c>
      <c r="G11">
        <f t="shared" si="1"/>
        <v>25583.4</v>
      </c>
      <c r="I11">
        <v>594.08</v>
      </c>
      <c r="K11">
        <v>74787.7</v>
      </c>
    </row>
    <row r="12" spans="2:11" ht="15">
      <c r="B12">
        <v>193.08</v>
      </c>
      <c r="D12">
        <v>25686.4</v>
      </c>
      <c r="F12">
        <f t="shared" si="0"/>
        <v>336.08000000000004</v>
      </c>
      <c r="G12">
        <f t="shared" si="1"/>
        <v>25686.4</v>
      </c>
      <c r="I12">
        <v>593.08</v>
      </c>
      <c r="K12">
        <v>73335.2</v>
      </c>
    </row>
    <row r="13" spans="2:11" ht="15">
      <c r="B13">
        <v>192.08</v>
      </c>
      <c r="D13">
        <v>26030.9</v>
      </c>
      <c r="F13">
        <f t="shared" si="0"/>
        <v>335.08000000000004</v>
      </c>
      <c r="G13">
        <f t="shared" si="1"/>
        <v>26030.9</v>
      </c>
      <c r="I13">
        <v>592.08</v>
      </c>
      <c r="K13">
        <v>75933.8</v>
      </c>
    </row>
    <row r="14" spans="2:11" ht="15">
      <c r="B14">
        <v>191.08</v>
      </c>
      <c r="D14">
        <v>25907.8</v>
      </c>
      <c r="F14">
        <f t="shared" si="0"/>
        <v>334.08000000000004</v>
      </c>
      <c r="G14">
        <f t="shared" si="1"/>
        <v>25907.8</v>
      </c>
      <c r="I14">
        <v>591.08</v>
      </c>
      <c r="K14">
        <v>75637.5</v>
      </c>
    </row>
    <row r="15" spans="2:11" ht="15">
      <c r="B15">
        <v>190.08</v>
      </c>
      <c r="D15">
        <v>24947.8</v>
      </c>
      <c r="F15">
        <f t="shared" si="0"/>
        <v>333.08000000000004</v>
      </c>
      <c r="G15">
        <f t="shared" si="1"/>
        <v>24947.8</v>
      </c>
      <c r="I15">
        <v>590.08</v>
      </c>
      <c r="K15">
        <v>74627.1</v>
      </c>
    </row>
    <row r="16" spans="2:11" ht="15">
      <c r="B16">
        <v>189.08</v>
      </c>
      <c r="D16">
        <v>25517.9</v>
      </c>
      <c r="F16">
        <f t="shared" si="0"/>
        <v>332.08000000000004</v>
      </c>
      <c r="G16">
        <f t="shared" si="1"/>
        <v>25517.9</v>
      </c>
      <c r="I16">
        <v>589.08</v>
      </c>
      <c r="K16">
        <v>74040.6</v>
      </c>
    </row>
    <row r="17" spans="2:11" ht="15">
      <c r="B17">
        <v>188.08</v>
      </c>
      <c r="D17">
        <v>25810.5</v>
      </c>
      <c r="F17">
        <f t="shared" si="0"/>
        <v>331.08000000000004</v>
      </c>
      <c r="G17">
        <f t="shared" si="1"/>
        <v>25810.5</v>
      </c>
      <c r="I17">
        <v>588.08</v>
      </c>
      <c r="K17">
        <v>74926.6</v>
      </c>
    </row>
    <row r="18" spans="2:11" ht="15">
      <c r="B18">
        <v>187.08</v>
      </c>
      <c r="D18">
        <v>25971.5</v>
      </c>
      <c r="F18">
        <f t="shared" si="0"/>
        <v>330.08000000000004</v>
      </c>
      <c r="G18">
        <f t="shared" si="1"/>
        <v>25971.5</v>
      </c>
      <c r="I18">
        <v>587.08</v>
      </c>
      <c r="K18">
        <v>75089.9</v>
      </c>
    </row>
    <row r="19" spans="2:11" ht="15">
      <c r="B19">
        <v>186.08</v>
      </c>
      <c r="D19">
        <v>25219.5</v>
      </c>
      <c r="F19">
        <f t="shared" si="0"/>
        <v>329.08000000000004</v>
      </c>
      <c r="G19">
        <f t="shared" si="1"/>
        <v>25219.5</v>
      </c>
      <c r="I19">
        <v>586.08</v>
      </c>
      <c r="K19">
        <v>74943.3</v>
      </c>
    </row>
    <row r="20" spans="2:11" ht="15">
      <c r="B20">
        <v>185.08</v>
      </c>
      <c r="D20">
        <v>25740.5</v>
      </c>
      <c r="F20">
        <f t="shared" si="0"/>
        <v>328.08000000000004</v>
      </c>
      <c r="G20">
        <f t="shared" si="1"/>
        <v>25740.5</v>
      </c>
      <c r="I20">
        <v>585.08</v>
      </c>
      <c r="K20">
        <v>75969.5</v>
      </c>
    </row>
    <row r="21" spans="2:11" ht="15">
      <c r="B21">
        <v>184.08</v>
      </c>
      <c r="D21">
        <v>25198.1</v>
      </c>
      <c r="F21">
        <f t="shared" si="0"/>
        <v>327.08000000000004</v>
      </c>
      <c r="G21">
        <f t="shared" si="1"/>
        <v>25198.1</v>
      </c>
      <c r="I21">
        <v>584.08</v>
      </c>
      <c r="K21">
        <v>75582.5</v>
      </c>
    </row>
    <row r="22" spans="2:11" ht="15">
      <c r="B22">
        <v>183.08</v>
      </c>
      <c r="D22">
        <v>25601.2</v>
      </c>
      <c r="F22">
        <f t="shared" si="0"/>
        <v>326.08000000000004</v>
      </c>
      <c r="G22">
        <f t="shared" si="1"/>
        <v>25601.2</v>
      </c>
      <c r="I22">
        <v>583.08</v>
      </c>
      <c r="K22">
        <v>74737.5</v>
      </c>
    </row>
    <row r="23" spans="2:11" ht="15">
      <c r="B23">
        <v>182.08</v>
      </c>
      <c r="D23">
        <v>25443.4</v>
      </c>
      <c r="F23">
        <f t="shared" si="0"/>
        <v>325.08000000000004</v>
      </c>
      <c r="G23">
        <f t="shared" si="1"/>
        <v>25443.4</v>
      </c>
      <c r="I23">
        <v>582.08</v>
      </c>
      <c r="K23">
        <v>77215.6</v>
      </c>
    </row>
    <row r="24" spans="2:11" ht="15">
      <c r="B24">
        <v>181.08</v>
      </c>
      <c r="D24">
        <v>25940.1</v>
      </c>
      <c r="F24">
        <f t="shared" si="0"/>
        <v>324.08000000000004</v>
      </c>
      <c r="G24">
        <f t="shared" si="1"/>
        <v>25940.1</v>
      </c>
      <c r="I24">
        <v>581.08</v>
      </c>
      <c r="K24">
        <v>74937</v>
      </c>
    </row>
    <row r="25" spans="2:11" ht="15">
      <c r="B25">
        <v>180.08</v>
      </c>
      <c r="D25">
        <v>25880.6</v>
      </c>
      <c r="F25">
        <f t="shared" si="0"/>
        <v>323.08000000000004</v>
      </c>
      <c r="G25">
        <f t="shared" si="1"/>
        <v>25880.6</v>
      </c>
      <c r="I25">
        <v>580.08</v>
      </c>
      <c r="K25">
        <v>76366.1</v>
      </c>
    </row>
    <row r="26" spans="2:11" ht="15">
      <c r="B26">
        <v>179.08</v>
      </c>
      <c r="D26">
        <v>26686.1</v>
      </c>
      <c r="F26">
        <f t="shared" si="0"/>
        <v>322.08000000000004</v>
      </c>
      <c r="G26">
        <f t="shared" si="1"/>
        <v>26686.1</v>
      </c>
      <c r="I26">
        <v>579.08</v>
      </c>
      <c r="K26">
        <v>76607.2</v>
      </c>
    </row>
    <row r="27" spans="2:11" ht="15">
      <c r="B27">
        <v>178.08</v>
      </c>
      <c r="D27">
        <v>26785.5</v>
      </c>
      <c r="F27">
        <f t="shared" si="0"/>
        <v>321.08000000000004</v>
      </c>
      <c r="G27">
        <f t="shared" si="1"/>
        <v>26785.5</v>
      </c>
      <c r="I27">
        <v>578.08</v>
      </c>
      <c r="K27">
        <v>76124.9</v>
      </c>
    </row>
    <row r="28" spans="2:11" ht="15">
      <c r="B28">
        <v>177.08</v>
      </c>
      <c r="D28">
        <v>27486.2</v>
      </c>
      <c r="F28">
        <f t="shared" si="0"/>
        <v>320.08000000000004</v>
      </c>
      <c r="G28">
        <f t="shared" si="1"/>
        <v>27486.2</v>
      </c>
      <c r="I28">
        <v>577.08</v>
      </c>
      <c r="K28">
        <v>75752.7</v>
      </c>
    </row>
    <row r="29" spans="2:11" ht="15">
      <c r="B29">
        <v>176.08</v>
      </c>
      <c r="D29">
        <v>28260.9</v>
      </c>
      <c r="F29">
        <f t="shared" si="0"/>
        <v>319.08000000000004</v>
      </c>
      <c r="G29">
        <f t="shared" si="1"/>
        <v>28260.9</v>
      </c>
      <c r="I29">
        <v>576.08</v>
      </c>
      <c r="K29">
        <v>75862.6</v>
      </c>
    </row>
    <row r="30" spans="2:11" ht="15">
      <c r="B30">
        <v>175.08</v>
      </c>
      <c r="D30">
        <v>29937.7</v>
      </c>
      <c r="F30">
        <f t="shared" si="0"/>
        <v>318.08000000000004</v>
      </c>
      <c r="G30">
        <f t="shared" si="1"/>
        <v>29937.7</v>
      </c>
      <c r="I30">
        <v>575.08</v>
      </c>
      <c r="K30">
        <v>75434.1</v>
      </c>
    </row>
    <row r="31" spans="2:11" ht="15">
      <c r="B31">
        <v>174.08</v>
      </c>
      <c r="D31">
        <v>32190.7</v>
      </c>
      <c r="F31">
        <f t="shared" si="0"/>
        <v>317.08000000000004</v>
      </c>
      <c r="G31">
        <f t="shared" si="1"/>
        <v>32190.7</v>
      </c>
      <c r="I31">
        <v>574.08</v>
      </c>
      <c r="K31">
        <v>75877</v>
      </c>
    </row>
    <row r="32" spans="2:11" ht="15">
      <c r="B32">
        <v>173.08</v>
      </c>
      <c r="D32">
        <v>32075.8</v>
      </c>
      <c r="F32">
        <f t="shared" si="0"/>
        <v>316.08000000000004</v>
      </c>
      <c r="G32">
        <f t="shared" si="1"/>
        <v>32075.8</v>
      </c>
      <c r="I32">
        <v>573.08</v>
      </c>
      <c r="K32">
        <v>75157.9</v>
      </c>
    </row>
    <row r="33" spans="2:11" ht="15">
      <c r="B33">
        <v>172.08</v>
      </c>
      <c r="D33">
        <v>33202.9</v>
      </c>
      <c r="F33">
        <f t="shared" si="0"/>
        <v>315.08000000000004</v>
      </c>
      <c r="G33">
        <f t="shared" si="1"/>
        <v>33202.9</v>
      </c>
      <c r="I33">
        <v>572.08</v>
      </c>
      <c r="K33">
        <v>76187.6</v>
      </c>
    </row>
    <row r="34" spans="2:11" ht="15">
      <c r="B34">
        <v>171.08</v>
      </c>
      <c r="D34">
        <v>32504.8</v>
      </c>
      <c r="F34">
        <f t="shared" si="0"/>
        <v>314.08000000000004</v>
      </c>
      <c r="G34">
        <f t="shared" si="1"/>
        <v>32504.8</v>
      </c>
      <c r="I34">
        <v>571.08</v>
      </c>
      <c r="K34">
        <v>76283.1</v>
      </c>
    </row>
    <row r="35" spans="2:11" ht="15">
      <c r="B35">
        <v>170.08</v>
      </c>
      <c r="D35">
        <v>31604.5</v>
      </c>
      <c r="F35">
        <f t="shared" si="0"/>
        <v>313.08000000000004</v>
      </c>
      <c r="G35">
        <f t="shared" si="1"/>
        <v>31604.5</v>
      </c>
      <c r="I35">
        <v>570.08</v>
      </c>
      <c r="K35">
        <v>73720.2</v>
      </c>
    </row>
    <row r="36" spans="2:11" ht="15">
      <c r="B36">
        <v>169.08</v>
      </c>
      <c r="D36">
        <v>30011.7</v>
      </c>
      <c r="F36">
        <f t="shared" si="0"/>
        <v>312.08000000000004</v>
      </c>
      <c r="G36">
        <f t="shared" si="1"/>
        <v>30011.7</v>
      </c>
      <c r="I36">
        <v>569.08</v>
      </c>
      <c r="K36">
        <v>74549.7</v>
      </c>
    </row>
    <row r="37" spans="2:11" ht="15">
      <c r="B37">
        <v>168.08</v>
      </c>
      <c r="D37">
        <v>28353.6</v>
      </c>
      <c r="F37">
        <f t="shared" si="0"/>
        <v>311.08000000000004</v>
      </c>
      <c r="G37">
        <f t="shared" si="1"/>
        <v>28353.6</v>
      </c>
      <c r="I37">
        <v>568.08</v>
      </c>
      <c r="K37">
        <v>73584.9</v>
      </c>
    </row>
    <row r="38" spans="2:11" ht="15">
      <c r="B38">
        <v>167.08</v>
      </c>
      <c r="D38">
        <v>26685.6</v>
      </c>
      <c r="F38">
        <f t="shared" si="0"/>
        <v>310.08000000000004</v>
      </c>
      <c r="G38">
        <f t="shared" si="1"/>
        <v>26685.6</v>
      </c>
      <c r="I38">
        <v>567.08</v>
      </c>
      <c r="K38">
        <v>74404.9</v>
      </c>
    </row>
    <row r="39" spans="2:11" ht="15">
      <c r="B39">
        <v>166.08</v>
      </c>
      <c r="D39">
        <v>25576.8</v>
      </c>
      <c r="F39">
        <f t="shared" si="0"/>
        <v>309.08000000000004</v>
      </c>
      <c r="G39">
        <f t="shared" si="1"/>
        <v>25576.8</v>
      </c>
      <c r="I39">
        <v>566.08</v>
      </c>
      <c r="K39">
        <v>73399.3</v>
      </c>
    </row>
    <row r="40" spans="2:11" ht="15">
      <c r="B40">
        <v>165.08</v>
      </c>
      <c r="D40">
        <v>24276.4</v>
      </c>
      <c r="F40">
        <f t="shared" si="0"/>
        <v>308.08000000000004</v>
      </c>
      <c r="G40">
        <f t="shared" si="1"/>
        <v>24276.4</v>
      </c>
      <c r="I40">
        <v>565.08</v>
      </c>
      <c r="K40">
        <v>73502</v>
      </c>
    </row>
    <row r="41" spans="2:11" ht="15">
      <c r="B41">
        <v>164.08</v>
      </c>
      <c r="D41">
        <v>23610.3</v>
      </c>
      <c r="F41">
        <f t="shared" si="0"/>
        <v>307.08000000000004</v>
      </c>
      <c r="G41">
        <f t="shared" si="1"/>
        <v>23610.3</v>
      </c>
      <c r="I41">
        <v>564.08</v>
      </c>
      <c r="K41">
        <v>76835.8</v>
      </c>
    </row>
    <row r="42" spans="2:11" ht="15">
      <c r="B42">
        <v>163.08</v>
      </c>
      <c r="D42">
        <v>23162</v>
      </c>
      <c r="F42">
        <f t="shared" si="0"/>
        <v>306.08000000000004</v>
      </c>
      <c r="G42">
        <f t="shared" si="1"/>
        <v>23162</v>
      </c>
      <c r="I42">
        <v>563.08</v>
      </c>
      <c r="K42">
        <v>76602.4</v>
      </c>
    </row>
    <row r="43" spans="2:11" ht="15">
      <c r="B43">
        <v>162.08</v>
      </c>
      <c r="D43">
        <v>22516.4</v>
      </c>
      <c r="F43">
        <f t="shared" si="0"/>
        <v>305.08000000000004</v>
      </c>
      <c r="G43">
        <f t="shared" si="1"/>
        <v>22516.4</v>
      </c>
      <c r="I43">
        <v>562.08</v>
      </c>
      <c r="K43">
        <v>77709.2</v>
      </c>
    </row>
    <row r="44" spans="2:11" ht="15">
      <c r="B44">
        <v>161.08</v>
      </c>
      <c r="D44">
        <v>21896.8</v>
      </c>
      <c r="F44">
        <f t="shared" si="0"/>
        <v>304.08000000000004</v>
      </c>
      <c r="G44">
        <f t="shared" si="1"/>
        <v>21896.8</v>
      </c>
      <c r="I44">
        <v>561.08</v>
      </c>
      <c r="K44">
        <v>79916.1</v>
      </c>
    </row>
    <row r="45" spans="2:11" ht="15">
      <c r="B45">
        <v>160.08</v>
      </c>
      <c r="D45">
        <v>21109.1</v>
      </c>
      <c r="F45">
        <f t="shared" si="0"/>
        <v>303.08000000000004</v>
      </c>
      <c r="G45">
        <f t="shared" si="1"/>
        <v>21109.1</v>
      </c>
      <c r="I45">
        <v>560.08</v>
      </c>
      <c r="K45">
        <v>81307.6</v>
      </c>
    </row>
    <row r="46" spans="2:11" ht="15">
      <c r="B46">
        <v>159.08</v>
      </c>
      <c r="D46">
        <v>20527.3</v>
      </c>
      <c r="F46">
        <f t="shared" si="0"/>
        <v>302.08000000000004</v>
      </c>
      <c r="G46">
        <f t="shared" si="1"/>
        <v>20527.3</v>
      </c>
      <c r="I46">
        <v>559.08</v>
      </c>
      <c r="K46">
        <v>84598.2</v>
      </c>
    </row>
    <row r="47" spans="2:11" ht="15">
      <c r="B47">
        <v>158.08</v>
      </c>
      <c r="D47">
        <v>20272.1</v>
      </c>
      <c r="F47">
        <f t="shared" si="0"/>
        <v>301.08000000000004</v>
      </c>
      <c r="G47">
        <f t="shared" si="1"/>
        <v>20272.1</v>
      </c>
      <c r="I47">
        <v>558.08</v>
      </c>
      <c r="K47">
        <v>84894</v>
      </c>
    </row>
    <row r="48" spans="2:11" ht="15">
      <c r="B48">
        <v>157.08</v>
      </c>
      <c r="D48">
        <v>20109.1</v>
      </c>
      <c r="F48">
        <f t="shared" si="0"/>
        <v>300.08000000000004</v>
      </c>
      <c r="G48">
        <f t="shared" si="1"/>
        <v>20109.1</v>
      </c>
      <c r="I48">
        <v>557.08</v>
      </c>
      <c r="K48">
        <v>87356.2</v>
      </c>
    </row>
    <row r="49" spans="2:11" ht="15">
      <c r="B49">
        <v>156.08</v>
      </c>
      <c r="D49">
        <v>20032.1</v>
      </c>
      <c r="F49">
        <f t="shared" si="0"/>
        <v>299.08000000000004</v>
      </c>
      <c r="G49">
        <f t="shared" si="1"/>
        <v>20032.1</v>
      </c>
      <c r="I49">
        <v>556.08</v>
      </c>
      <c r="K49">
        <v>87169.9</v>
      </c>
    </row>
    <row r="50" spans="2:11" ht="15">
      <c r="B50">
        <v>155.08</v>
      </c>
      <c r="D50">
        <v>20270.4</v>
      </c>
      <c r="F50">
        <f t="shared" si="0"/>
        <v>298.08000000000004</v>
      </c>
      <c r="G50">
        <f t="shared" si="1"/>
        <v>20270.4</v>
      </c>
      <c r="I50">
        <v>555.08</v>
      </c>
      <c r="K50">
        <v>85657.3</v>
      </c>
    </row>
    <row r="51" spans="2:11" ht="15">
      <c r="B51">
        <v>154.08</v>
      </c>
      <c r="D51">
        <v>20542.5</v>
      </c>
      <c r="F51">
        <f t="shared" si="0"/>
        <v>297.08000000000004</v>
      </c>
      <c r="G51">
        <f t="shared" si="1"/>
        <v>20542.5</v>
      </c>
      <c r="I51">
        <v>554.08</v>
      </c>
      <c r="K51">
        <v>83054.9</v>
      </c>
    </row>
    <row r="52" spans="2:11" ht="15">
      <c r="B52">
        <v>153.08</v>
      </c>
      <c r="D52">
        <v>21904.8</v>
      </c>
      <c r="F52">
        <f t="shared" si="0"/>
        <v>296.08000000000004</v>
      </c>
      <c r="G52">
        <f t="shared" si="1"/>
        <v>21904.8</v>
      </c>
      <c r="I52">
        <v>553.08</v>
      </c>
      <c r="K52">
        <v>78402.9</v>
      </c>
    </row>
    <row r="53" spans="2:11" ht="15">
      <c r="B53">
        <v>152.08</v>
      </c>
      <c r="D53">
        <v>25046.7</v>
      </c>
      <c r="F53">
        <f t="shared" si="0"/>
        <v>295.08000000000004</v>
      </c>
      <c r="G53">
        <f t="shared" si="1"/>
        <v>25046.7</v>
      </c>
      <c r="I53">
        <v>552.08</v>
      </c>
      <c r="K53">
        <v>76443.2</v>
      </c>
    </row>
    <row r="54" spans="2:11" ht="15">
      <c r="B54">
        <v>151.08</v>
      </c>
      <c r="D54">
        <v>29957</v>
      </c>
      <c r="F54">
        <f t="shared" si="0"/>
        <v>294.08000000000004</v>
      </c>
      <c r="G54">
        <f t="shared" si="1"/>
        <v>29957</v>
      </c>
      <c r="I54">
        <v>551.08</v>
      </c>
      <c r="K54">
        <v>73613</v>
      </c>
    </row>
    <row r="55" spans="2:11" ht="15">
      <c r="B55">
        <v>150.08</v>
      </c>
      <c r="D55">
        <v>35729.6</v>
      </c>
      <c r="F55">
        <f t="shared" si="0"/>
        <v>293.08000000000004</v>
      </c>
      <c r="G55">
        <f t="shared" si="1"/>
        <v>35729.6</v>
      </c>
      <c r="I55">
        <v>550.08</v>
      </c>
      <c r="K55">
        <v>70565</v>
      </c>
    </row>
    <row r="56" spans="2:11" ht="15">
      <c r="B56">
        <v>149.08</v>
      </c>
      <c r="D56">
        <v>37858.3</v>
      </c>
      <c r="F56">
        <f t="shared" si="0"/>
        <v>292.08000000000004</v>
      </c>
      <c r="G56">
        <f t="shared" si="1"/>
        <v>37858.3</v>
      </c>
      <c r="I56">
        <v>549.08</v>
      </c>
      <c r="K56">
        <v>66998.3</v>
      </c>
    </row>
    <row r="57" spans="2:11" ht="15">
      <c r="B57">
        <v>148.08</v>
      </c>
      <c r="D57">
        <v>36523.3</v>
      </c>
      <c r="F57">
        <f t="shared" si="0"/>
        <v>291.08000000000004</v>
      </c>
      <c r="G57">
        <f t="shared" si="1"/>
        <v>36523.3</v>
      </c>
      <c r="I57">
        <v>548.08</v>
      </c>
      <c r="K57">
        <v>62046.5</v>
      </c>
    </row>
    <row r="58" spans="2:11" ht="15">
      <c r="B58">
        <v>147.08</v>
      </c>
      <c r="D58">
        <v>36612.5</v>
      </c>
      <c r="F58">
        <f t="shared" si="0"/>
        <v>290.08000000000004</v>
      </c>
      <c r="G58">
        <f t="shared" si="1"/>
        <v>36612.5</v>
      </c>
      <c r="I58">
        <v>547.08</v>
      </c>
      <c r="K58">
        <v>58980.5</v>
      </c>
    </row>
    <row r="59" spans="2:11" ht="15">
      <c r="B59">
        <v>146.08</v>
      </c>
      <c r="D59">
        <v>43154.4</v>
      </c>
      <c r="F59">
        <f t="shared" si="0"/>
        <v>289.08000000000004</v>
      </c>
      <c r="G59">
        <f t="shared" si="1"/>
        <v>43154.4</v>
      </c>
      <c r="I59">
        <v>546.08</v>
      </c>
      <c r="K59">
        <v>55402.7</v>
      </c>
    </row>
    <row r="60" spans="2:11" ht="15">
      <c r="B60">
        <v>145.08</v>
      </c>
      <c r="D60">
        <v>50886.6</v>
      </c>
      <c r="F60">
        <f t="shared" si="0"/>
        <v>288.08000000000004</v>
      </c>
      <c r="G60">
        <f t="shared" si="1"/>
        <v>50886.6</v>
      </c>
      <c r="I60">
        <v>545.08</v>
      </c>
      <c r="K60">
        <v>49586.6</v>
      </c>
    </row>
    <row r="61" spans="2:11" ht="15">
      <c r="B61">
        <v>144.08</v>
      </c>
      <c r="D61">
        <v>56686.1</v>
      </c>
      <c r="F61">
        <f t="shared" si="0"/>
        <v>287.08000000000004</v>
      </c>
      <c r="G61">
        <f t="shared" si="1"/>
        <v>56686.1</v>
      </c>
      <c r="I61">
        <v>544.08</v>
      </c>
      <c r="K61">
        <v>48145.5</v>
      </c>
    </row>
    <row r="62" spans="2:11" ht="15">
      <c r="B62">
        <v>143.08</v>
      </c>
      <c r="D62">
        <v>55058.1</v>
      </c>
      <c r="F62">
        <f t="shared" si="0"/>
        <v>286.08000000000004</v>
      </c>
      <c r="G62">
        <f t="shared" si="1"/>
        <v>55058.1</v>
      </c>
      <c r="I62">
        <v>543.08</v>
      </c>
      <c r="K62">
        <v>44981.4</v>
      </c>
    </row>
    <row r="63" spans="2:11" ht="15">
      <c r="B63">
        <v>142.08</v>
      </c>
      <c r="D63">
        <v>43713.3</v>
      </c>
      <c r="F63">
        <f t="shared" si="0"/>
        <v>285.08000000000004</v>
      </c>
      <c r="G63">
        <f t="shared" si="1"/>
        <v>43713.3</v>
      </c>
      <c r="I63">
        <v>542.08</v>
      </c>
      <c r="K63">
        <v>42225.1</v>
      </c>
    </row>
    <row r="64" spans="2:11" ht="15">
      <c r="B64">
        <v>141.08</v>
      </c>
      <c r="D64">
        <v>27036.4</v>
      </c>
      <c r="F64">
        <f t="shared" si="0"/>
        <v>284.08000000000004</v>
      </c>
      <c r="G64">
        <f t="shared" si="1"/>
        <v>27036.4</v>
      </c>
      <c r="I64">
        <v>541.08</v>
      </c>
      <c r="K64">
        <v>39557.8</v>
      </c>
    </row>
    <row r="65" spans="2:11" ht="15">
      <c r="B65">
        <v>140.08</v>
      </c>
      <c r="D65">
        <v>14077.2</v>
      </c>
      <c r="F65">
        <f t="shared" si="0"/>
        <v>283.08000000000004</v>
      </c>
      <c r="G65">
        <f t="shared" si="1"/>
        <v>14077.2</v>
      </c>
      <c r="I65">
        <v>540.08</v>
      </c>
      <c r="K65">
        <v>38325.1</v>
      </c>
    </row>
    <row r="66" spans="2:11" ht="15">
      <c r="B66">
        <v>139.08</v>
      </c>
      <c r="D66">
        <v>10084.7</v>
      </c>
      <c r="F66">
        <f t="shared" si="0"/>
        <v>282.08000000000004</v>
      </c>
      <c r="G66">
        <f t="shared" si="1"/>
        <v>10084.7</v>
      </c>
      <c r="I66">
        <v>539.08</v>
      </c>
      <c r="K66">
        <v>41352.5</v>
      </c>
    </row>
    <row r="67" spans="2:11" ht="15">
      <c r="B67">
        <v>138.08</v>
      </c>
      <c r="D67">
        <v>8706.5</v>
      </c>
      <c r="F67">
        <f t="shared" si="0"/>
        <v>281.08000000000004</v>
      </c>
      <c r="G67">
        <f t="shared" si="1"/>
        <v>8706.5</v>
      </c>
      <c r="I67">
        <v>538.08</v>
      </c>
      <c r="K67">
        <v>45869.1</v>
      </c>
    </row>
    <row r="68" spans="2:11" ht="15">
      <c r="B68">
        <v>137.08</v>
      </c>
      <c r="D68">
        <v>8208.73</v>
      </c>
      <c r="F68">
        <f t="shared" si="0"/>
        <v>280.08000000000004</v>
      </c>
      <c r="G68">
        <f t="shared" si="1"/>
        <v>8208.73</v>
      </c>
      <c r="I68">
        <v>537.08</v>
      </c>
      <c r="K68">
        <v>54265</v>
      </c>
    </row>
    <row r="69" spans="2:11" ht="15">
      <c r="B69">
        <v>136.08</v>
      </c>
      <c r="D69">
        <v>7958.07</v>
      </c>
      <c r="F69">
        <f t="shared" si="0"/>
        <v>279.08000000000004</v>
      </c>
      <c r="G69">
        <f t="shared" si="1"/>
        <v>7958.07</v>
      </c>
      <c r="I69">
        <v>536.08</v>
      </c>
      <c r="K69">
        <v>72181.3</v>
      </c>
    </row>
    <row r="70" spans="2:11" ht="15">
      <c r="B70">
        <v>135.08</v>
      </c>
      <c r="D70">
        <v>8077.72</v>
      </c>
      <c r="F70">
        <f aca="true" t="shared" si="2" ref="F70:F105">B70+C$3</f>
        <v>278.08000000000004</v>
      </c>
      <c r="G70">
        <f aca="true" t="shared" si="3" ref="G70:G105">(D70*D$3)+E$3</f>
        <v>8077.72</v>
      </c>
      <c r="I70">
        <v>535.08</v>
      </c>
      <c r="K70">
        <v>126851</v>
      </c>
    </row>
    <row r="71" spans="2:11" ht="15">
      <c r="B71">
        <v>134.08</v>
      </c>
      <c r="D71">
        <v>7641.06</v>
      </c>
      <c r="F71">
        <f t="shared" si="2"/>
        <v>277.08000000000004</v>
      </c>
      <c r="G71">
        <f t="shared" si="3"/>
        <v>7641.06</v>
      </c>
      <c r="I71">
        <v>534.08</v>
      </c>
      <c r="K71">
        <v>252067</v>
      </c>
    </row>
    <row r="72" spans="2:11" ht="15">
      <c r="B72">
        <v>133.08</v>
      </c>
      <c r="D72">
        <v>7571.37</v>
      </c>
      <c r="F72">
        <f t="shared" si="2"/>
        <v>276.08000000000004</v>
      </c>
      <c r="G72">
        <f t="shared" si="3"/>
        <v>7571.37</v>
      </c>
      <c r="I72">
        <v>533.08</v>
      </c>
      <c r="K72">
        <v>389475</v>
      </c>
    </row>
    <row r="73" spans="2:11" ht="15">
      <c r="B73">
        <v>132.08</v>
      </c>
      <c r="D73">
        <v>7654.9</v>
      </c>
      <c r="F73">
        <f t="shared" si="2"/>
        <v>275.08000000000004</v>
      </c>
      <c r="G73">
        <f t="shared" si="3"/>
        <v>7654.9</v>
      </c>
      <c r="I73">
        <v>532.08</v>
      </c>
      <c r="K73">
        <v>310642</v>
      </c>
    </row>
    <row r="74" spans="2:11" ht="15">
      <c r="B74">
        <v>131.08</v>
      </c>
      <c r="D74">
        <v>7717.5</v>
      </c>
      <c r="F74">
        <f t="shared" si="2"/>
        <v>274.08000000000004</v>
      </c>
      <c r="G74">
        <f t="shared" si="3"/>
        <v>7717.5</v>
      </c>
      <c r="I74">
        <v>531.08</v>
      </c>
      <c r="K74">
        <v>128452</v>
      </c>
    </row>
    <row r="75" spans="2:11" ht="15">
      <c r="B75">
        <v>130.08</v>
      </c>
      <c r="D75">
        <v>7571.79</v>
      </c>
      <c r="F75">
        <f t="shared" si="2"/>
        <v>273.08000000000004</v>
      </c>
      <c r="G75">
        <f t="shared" si="3"/>
        <v>7571.79</v>
      </c>
      <c r="I75">
        <v>530.08</v>
      </c>
      <c r="K75">
        <v>53951.2</v>
      </c>
    </row>
    <row r="76" spans="2:11" ht="15">
      <c r="B76">
        <v>129.08</v>
      </c>
      <c r="D76">
        <v>7737.65</v>
      </c>
      <c r="F76">
        <f t="shared" si="2"/>
        <v>272.08000000000004</v>
      </c>
      <c r="G76">
        <f t="shared" si="3"/>
        <v>7737.65</v>
      </c>
      <c r="I76">
        <v>529.08</v>
      </c>
      <c r="K76">
        <v>36979.1</v>
      </c>
    </row>
    <row r="77" spans="2:11" ht="15">
      <c r="B77">
        <v>128.08</v>
      </c>
      <c r="D77">
        <v>7355.84</v>
      </c>
      <c r="F77">
        <f t="shared" si="2"/>
        <v>271.08000000000004</v>
      </c>
      <c r="G77">
        <f t="shared" si="3"/>
        <v>7355.84</v>
      </c>
      <c r="I77">
        <v>528.08</v>
      </c>
      <c r="K77">
        <v>32028.1</v>
      </c>
    </row>
    <row r="78" spans="2:11" ht="15">
      <c r="B78">
        <v>127.08</v>
      </c>
      <c r="D78">
        <v>7537.14</v>
      </c>
      <c r="F78">
        <f t="shared" si="2"/>
        <v>270.08</v>
      </c>
      <c r="G78">
        <f t="shared" si="3"/>
        <v>7537.14</v>
      </c>
      <c r="I78">
        <v>527.08</v>
      </c>
      <c r="K78">
        <v>30836.4</v>
      </c>
    </row>
    <row r="79" spans="2:11" ht="15">
      <c r="B79">
        <v>126.08</v>
      </c>
      <c r="D79">
        <v>7588</v>
      </c>
      <c r="F79">
        <f t="shared" si="2"/>
        <v>269.08</v>
      </c>
      <c r="G79">
        <f t="shared" si="3"/>
        <v>7588</v>
      </c>
      <c r="I79">
        <v>526.08</v>
      </c>
      <c r="K79">
        <v>28294.7</v>
      </c>
    </row>
    <row r="80" spans="2:11" ht="15">
      <c r="B80">
        <v>125.08</v>
      </c>
      <c r="D80">
        <v>7611.89</v>
      </c>
      <c r="F80">
        <f t="shared" si="2"/>
        <v>268.08</v>
      </c>
      <c r="G80">
        <f t="shared" si="3"/>
        <v>7611.89</v>
      </c>
      <c r="I80">
        <v>525.08</v>
      </c>
      <c r="K80">
        <v>28333.1</v>
      </c>
    </row>
    <row r="81" spans="2:11" ht="15">
      <c r="B81">
        <v>124.08</v>
      </c>
      <c r="D81">
        <v>7320.54</v>
      </c>
      <c r="F81">
        <f t="shared" si="2"/>
        <v>267.08</v>
      </c>
      <c r="G81">
        <f t="shared" si="3"/>
        <v>7320.54</v>
      </c>
      <c r="I81">
        <v>524.08</v>
      </c>
      <c r="K81">
        <v>28297.7</v>
      </c>
    </row>
    <row r="82" spans="2:11" ht="15">
      <c r="B82">
        <v>123.08</v>
      </c>
      <c r="D82">
        <v>7579.03</v>
      </c>
      <c r="F82">
        <f t="shared" si="2"/>
        <v>266.08</v>
      </c>
      <c r="G82">
        <f t="shared" si="3"/>
        <v>7579.03</v>
      </c>
      <c r="I82">
        <v>523.08</v>
      </c>
      <c r="K82">
        <v>27345.4</v>
      </c>
    </row>
    <row r="83" spans="2:11" ht="15">
      <c r="B83">
        <v>122.08</v>
      </c>
      <c r="D83">
        <v>7483.2</v>
      </c>
      <c r="F83">
        <f t="shared" si="2"/>
        <v>265.08</v>
      </c>
      <c r="G83">
        <f t="shared" si="3"/>
        <v>7483.2</v>
      </c>
      <c r="I83">
        <v>522.08</v>
      </c>
      <c r="K83">
        <v>26490.2</v>
      </c>
    </row>
    <row r="84" spans="2:11" ht="15">
      <c r="B84">
        <v>121.08</v>
      </c>
      <c r="D84">
        <v>7561.71</v>
      </c>
      <c r="F84">
        <f t="shared" si="2"/>
        <v>264.08</v>
      </c>
      <c r="G84">
        <f t="shared" si="3"/>
        <v>7561.71</v>
      </c>
      <c r="I84">
        <v>521.08</v>
      </c>
      <c r="K84">
        <v>26117.9</v>
      </c>
    </row>
    <row r="85" spans="2:11" ht="15">
      <c r="B85">
        <v>120.08</v>
      </c>
      <c r="D85">
        <v>7441.24</v>
      </c>
      <c r="F85">
        <f t="shared" si="2"/>
        <v>263.08</v>
      </c>
      <c r="G85">
        <f t="shared" si="3"/>
        <v>7441.24</v>
      </c>
      <c r="I85">
        <v>520.08</v>
      </c>
      <c r="K85">
        <v>27375.4</v>
      </c>
    </row>
    <row r="86" spans="2:11" ht="15">
      <c r="B86">
        <v>119.08</v>
      </c>
      <c r="D86">
        <v>7534.62</v>
      </c>
      <c r="F86">
        <f t="shared" si="2"/>
        <v>262.08</v>
      </c>
      <c r="G86">
        <f t="shared" si="3"/>
        <v>7534.62</v>
      </c>
      <c r="I86">
        <v>519.08</v>
      </c>
      <c r="K86">
        <v>26234.4</v>
      </c>
    </row>
    <row r="87" spans="2:11" ht="15">
      <c r="B87">
        <v>118.08</v>
      </c>
      <c r="D87">
        <v>7141.72</v>
      </c>
      <c r="F87">
        <f t="shared" si="2"/>
        <v>261.08</v>
      </c>
      <c r="G87">
        <f t="shared" si="3"/>
        <v>7141.72</v>
      </c>
      <c r="I87">
        <v>518.08</v>
      </c>
      <c r="K87">
        <v>27514.6</v>
      </c>
    </row>
    <row r="88" spans="2:11" ht="15">
      <c r="B88">
        <v>117.08</v>
      </c>
      <c r="D88">
        <v>7683.6</v>
      </c>
      <c r="F88">
        <f t="shared" si="2"/>
        <v>260.08</v>
      </c>
      <c r="G88">
        <f t="shared" si="3"/>
        <v>7683.6</v>
      </c>
      <c r="I88">
        <v>517.08</v>
      </c>
      <c r="K88">
        <v>26728.7</v>
      </c>
    </row>
    <row r="89" spans="2:11" ht="15">
      <c r="B89">
        <v>116.08</v>
      </c>
      <c r="D89">
        <v>7347.34</v>
      </c>
      <c r="F89">
        <f t="shared" si="2"/>
        <v>259.08</v>
      </c>
      <c r="G89">
        <f t="shared" si="3"/>
        <v>7347.34</v>
      </c>
      <c r="I89">
        <v>516.08</v>
      </c>
      <c r="K89">
        <v>25818.6</v>
      </c>
    </row>
    <row r="90" spans="2:11" ht="15">
      <c r="B90">
        <v>115.08</v>
      </c>
      <c r="D90">
        <v>7871.24</v>
      </c>
      <c r="F90">
        <f t="shared" si="2"/>
        <v>258.08</v>
      </c>
      <c r="G90">
        <f t="shared" si="3"/>
        <v>7871.24</v>
      </c>
      <c r="I90">
        <v>515.08</v>
      </c>
      <c r="K90">
        <v>25797.5</v>
      </c>
    </row>
    <row r="91" spans="2:11" ht="15">
      <c r="B91">
        <v>114.08</v>
      </c>
      <c r="D91">
        <v>7661.76</v>
      </c>
      <c r="F91">
        <f t="shared" si="2"/>
        <v>257.08</v>
      </c>
      <c r="G91">
        <f t="shared" si="3"/>
        <v>7661.76</v>
      </c>
      <c r="I91">
        <v>514.08</v>
      </c>
      <c r="K91">
        <v>27311.6</v>
      </c>
    </row>
    <row r="92" spans="2:11" ht="15">
      <c r="B92">
        <v>113.08</v>
      </c>
      <c r="D92">
        <v>7595.51</v>
      </c>
      <c r="F92">
        <f t="shared" si="2"/>
        <v>256.08</v>
      </c>
      <c r="G92">
        <f t="shared" si="3"/>
        <v>7595.51</v>
      </c>
      <c r="I92">
        <v>513.08</v>
      </c>
      <c r="K92">
        <v>25434.2</v>
      </c>
    </row>
    <row r="93" spans="2:11" ht="15">
      <c r="B93">
        <v>112.08</v>
      </c>
      <c r="D93">
        <v>7524.81</v>
      </c>
      <c r="F93">
        <f t="shared" si="2"/>
        <v>255.07999999999998</v>
      </c>
      <c r="G93">
        <f t="shared" si="3"/>
        <v>7524.81</v>
      </c>
      <c r="I93">
        <v>512.08</v>
      </c>
      <c r="K93">
        <v>26003.6</v>
      </c>
    </row>
    <row r="94" spans="2:11" ht="15">
      <c r="B94">
        <v>111.08</v>
      </c>
      <c r="D94">
        <v>7342.39</v>
      </c>
      <c r="F94">
        <f t="shared" si="2"/>
        <v>254.07999999999998</v>
      </c>
      <c r="G94">
        <f t="shared" si="3"/>
        <v>7342.39</v>
      </c>
      <c r="I94">
        <v>511.08</v>
      </c>
      <c r="K94">
        <v>26329.6</v>
      </c>
    </row>
    <row r="95" spans="2:11" ht="15">
      <c r="B95">
        <v>110.08</v>
      </c>
      <c r="D95">
        <v>7542.37</v>
      </c>
      <c r="F95">
        <f t="shared" si="2"/>
        <v>253.07999999999998</v>
      </c>
      <c r="G95">
        <f t="shared" si="3"/>
        <v>7542.37</v>
      </c>
      <c r="I95">
        <v>510.08</v>
      </c>
      <c r="K95">
        <v>26105</v>
      </c>
    </row>
    <row r="96" spans="2:11" ht="15">
      <c r="B96">
        <v>109.08</v>
      </c>
      <c r="D96">
        <v>7451.3</v>
      </c>
      <c r="F96">
        <f t="shared" si="2"/>
        <v>252.07999999999998</v>
      </c>
      <c r="G96">
        <f t="shared" si="3"/>
        <v>7451.3</v>
      </c>
      <c r="I96">
        <v>509.08</v>
      </c>
      <c r="K96">
        <v>26283.1</v>
      </c>
    </row>
    <row r="97" spans="2:11" ht="15">
      <c r="B97">
        <v>108.08</v>
      </c>
      <c r="D97">
        <v>7377.43</v>
      </c>
      <c r="F97">
        <f t="shared" si="2"/>
        <v>251.07999999999998</v>
      </c>
      <c r="G97">
        <f t="shared" si="3"/>
        <v>7377.43</v>
      </c>
      <c r="I97">
        <v>508.08</v>
      </c>
      <c r="K97">
        <v>26348.8</v>
      </c>
    </row>
    <row r="98" spans="2:11" ht="15">
      <c r="B98">
        <v>107.08</v>
      </c>
      <c r="D98">
        <v>7568.52</v>
      </c>
      <c r="F98">
        <f t="shared" si="2"/>
        <v>250.07999999999998</v>
      </c>
      <c r="G98">
        <f t="shared" si="3"/>
        <v>7568.52</v>
      </c>
      <c r="I98">
        <v>507.08</v>
      </c>
      <c r="K98">
        <v>26558.7</v>
      </c>
    </row>
    <row r="99" spans="2:11" ht="15">
      <c r="B99">
        <v>106.08</v>
      </c>
      <c r="D99">
        <v>7847.52</v>
      </c>
      <c r="F99">
        <f t="shared" si="2"/>
        <v>249.07999999999998</v>
      </c>
      <c r="G99">
        <f t="shared" si="3"/>
        <v>7847.52</v>
      </c>
      <c r="I99">
        <v>506.08</v>
      </c>
      <c r="K99">
        <v>26150.8</v>
      </c>
    </row>
    <row r="100" spans="2:11" ht="15">
      <c r="B100">
        <v>105.08</v>
      </c>
      <c r="D100">
        <v>7527.41</v>
      </c>
      <c r="F100">
        <f t="shared" si="2"/>
        <v>248.07999999999998</v>
      </c>
      <c r="G100">
        <f t="shared" si="3"/>
        <v>7527.41</v>
      </c>
      <c r="I100">
        <v>505.08</v>
      </c>
      <c r="K100">
        <v>27959.7</v>
      </c>
    </row>
    <row r="101" spans="2:11" ht="15">
      <c r="B101">
        <v>104.08</v>
      </c>
      <c r="D101">
        <v>7707.35</v>
      </c>
      <c r="F101">
        <f t="shared" si="2"/>
        <v>247.07999999999998</v>
      </c>
      <c r="G101">
        <f t="shared" si="3"/>
        <v>7707.35</v>
      </c>
      <c r="I101">
        <v>504.08</v>
      </c>
      <c r="K101">
        <v>26100.8</v>
      </c>
    </row>
    <row r="102" spans="2:11" ht="15">
      <c r="B102">
        <v>103.08</v>
      </c>
      <c r="D102">
        <v>7792.03</v>
      </c>
      <c r="F102">
        <f t="shared" si="2"/>
        <v>246.07999999999998</v>
      </c>
      <c r="G102">
        <f t="shared" si="3"/>
        <v>7792.03</v>
      </c>
      <c r="I102">
        <v>503.08</v>
      </c>
      <c r="K102">
        <v>25651.9</v>
      </c>
    </row>
    <row r="103" spans="2:11" ht="15">
      <c r="B103">
        <v>102.08</v>
      </c>
      <c r="D103">
        <v>8119.35</v>
      </c>
      <c r="F103">
        <f t="shared" si="2"/>
        <v>245.07999999999998</v>
      </c>
      <c r="G103">
        <f t="shared" si="3"/>
        <v>8119.35</v>
      </c>
      <c r="I103">
        <v>502.08</v>
      </c>
      <c r="K103">
        <v>27102.7</v>
      </c>
    </row>
    <row r="104" spans="2:11" ht="15">
      <c r="B104">
        <v>101.08</v>
      </c>
      <c r="D104">
        <v>7752.33</v>
      </c>
      <c r="F104">
        <f t="shared" si="2"/>
        <v>244.07999999999998</v>
      </c>
      <c r="G104">
        <f t="shared" si="3"/>
        <v>7752.33</v>
      </c>
      <c r="I104">
        <v>501.08</v>
      </c>
      <c r="K104">
        <v>26689.7</v>
      </c>
    </row>
    <row r="105" spans="2:11" ht="15">
      <c r="B105">
        <v>100.08</v>
      </c>
      <c r="D105">
        <v>7814.07</v>
      </c>
      <c r="F105">
        <f t="shared" si="2"/>
        <v>243.07999999999998</v>
      </c>
      <c r="G105">
        <f t="shared" si="3"/>
        <v>7814.07</v>
      </c>
      <c r="I105">
        <v>500.08</v>
      </c>
      <c r="K105">
        <v>27095</v>
      </c>
    </row>
    <row r="106" spans="9:11" ht="15">
      <c r="I106">
        <v>499.08</v>
      </c>
      <c r="K106">
        <v>27976.4</v>
      </c>
    </row>
    <row r="107" spans="9:11" ht="15">
      <c r="I107">
        <v>498.08</v>
      </c>
      <c r="K107">
        <v>29653.5</v>
      </c>
    </row>
    <row r="108" spans="9:11" ht="15">
      <c r="I108">
        <v>497.08</v>
      </c>
      <c r="K108">
        <v>28611.9</v>
      </c>
    </row>
    <row r="109" spans="9:11" ht="15">
      <c r="I109">
        <v>496.08</v>
      </c>
      <c r="K109">
        <v>27663.4</v>
      </c>
    </row>
    <row r="110" spans="9:11" ht="15">
      <c r="I110">
        <v>495.08</v>
      </c>
      <c r="K110">
        <v>27231.4</v>
      </c>
    </row>
    <row r="111" spans="9:11" ht="15">
      <c r="I111">
        <v>494.08</v>
      </c>
      <c r="K111">
        <v>27123.3</v>
      </c>
    </row>
    <row r="112" spans="9:11" ht="15">
      <c r="I112">
        <v>493.08</v>
      </c>
      <c r="K112">
        <v>27299.3</v>
      </c>
    </row>
    <row r="113" spans="9:11" ht="15">
      <c r="I113">
        <v>492.08</v>
      </c>
      <c r="K113">
        <v>26588.4</v>
      </c>
    </row>
    <row r="114" spans="9:11" ht="15">
      <c r="I114">
        <v>491.08</v>
      </c>
      <c r="K114">
        <v>27209.6</v>
      </c>
    </row>
    <row r="115" spans="9:11" ht="15">
      <c r="I115">
        <v>490.08</v>
      </c>
      <c r="K115">
        <v>27093.4</v>
      </c>
    </row>
    <row r="116" spans="9:11" ht="15">
      <c r="I116">
        <v>489.08</v>
      </c>
      <c r="K116">
        <v>26099.6</v>
      </c>
    </row>
    <row r="117" spans="9:11" ht="15">
      <c r="I117">
        <v>488.08</v>
      </c>
      <c r="K117">
        <v>26939</v>
      </c>
    </row>
    <row r="118" spans="9:11" ht="15">
      <c r="I118">
        <v>487.08</v>
      </c>
      <c r="K118">
        <v>25634.7</v>
      </c>
    </row>
    <row r="119" spans="9:11" ht="15">
      <c r="I119">
        <v>486.08</v>
      </c>
      <c r="K119">
        <v>25901.2</v>
      </c>
    </row>
    <row r="120" spans="9:11" ht="15">
      <c r="I120">
        <v>485.08</v>
      </c>
      <c r="K120">
        <v>26358.6</v>
      </c>
    </row>
    <row r="121" spans="9:11" ht="15">
      <c r="I121">
        <v>484.08</v>
      </c>
      <c r="K121">
        <v>26180.5</v>
      </c>
    </row>
    <row r="122" spans="9:11" ht="15">
      <c r="I122">
        <v>483.08</v>
      </c>
      <c r="K122">
        <v>26335.7</v>
      </c>
    </row>
    <row r="123" spans="9:11" ht="15">
      <c r="I123">
        <v>482.08</v>
      </c>
      <c r="K123">
        <v>26807.6</v>
      </c>
    </row>
    <row r="124" spans="9:11" ht="15">
      <c r="I124">
        <v>481.08</v>
      </c>
      <c r="K124">
        <v>25791.7</v>
      </c>
    </row>
    <row r="125" spans="9:11" ht="15">
      <c r="I125">
        <v>480.08</v>
      </c>
      <c r="K125">
        <v>26253</v>
      </c>
    </row>
    <row r="126" spans="9:11" ht="15">
      <c r="I126">
        <v>479.08</v>
      </c>
      <c r="K126">
        <v>26977.8</v>
      </c>
    </row>
    <row r="127" spans="9:11" ht="15">
      <c r="I127">
        <v>478.08</v>
      </c>
      <c r="K127">
        <v>27328.3</v>
      </c>
    </row>
    <row r="128" spans="9:11" ht="15">
      <c r="I128">
        <v>477.08</v>
      </c>
      <c r="K128">
        <v>26440.2</v>
      </c>
    </row>
    <row r="129" spans="9:11" ht="15">
      <c r="I129">
        <v>476.08</v>
      </c>
      <c r="K129">
        <v>27100.5</v>
      </c>
    </row>
    <row r="130" spans="9:11" ht="15">
      <c r="I130">
        <v>475.08</v>
      </c>
      <c r="K130">
        <v>26108</v>
      </c>
    </row>
    <row r="131" spans="9:11" ht="15">
      <c r="I131">
        <v>474.08</v>
      </c>
      <c r="K131">
        <v>27593.4</v>
      </c>
    </row>
    <row r="132" spans="9:11" ht="15">
      <c r="I132">
        <v>473.08</v>
      </c>
      <c r="K132">
        <v>26843.4</v>
      </c>
    </row>
    <row r="133" spans="9:11" ht="15">
      <c r="I133">
        <v>472.08</v>
      </c>
      <c r="K133">
        <v>26964.7</v>
      </c>
    </row>
    <row r="134" spans="9:11" ht="15">
      <c r="I134">
        <v>471.08</v>
      </c>
      <c r="K134">
        <v>26940.2</v>
      </c>
    </row>
    <row r="135" spans="9:11" ht="15">
      <c r="I135">
        <v>470.08</v>
      </c>
      <c r="K135">
        <v>26050</v>
      </c>
    </row>
    <row r="136" spans="9:11" ht="15">
      <c r="I136">
        <v>469.08</v>
      </c>
      <c r="K136">
        <v>26984.6</v>
      </c>
    </row>
    <row r="137" spans="9:11" ht="15">
      <c r="I137">
        <v>468.08</v>
      </c>
      <c r="K137">
        <v>27025.4</v>
      </c>
    </row>
    <row r="138" spans="9:11" ht="15">
      <c r="I138">
        <v>467.08</v>
      </c>
      <c r="K138">
        <v>27139.3</v>
      </c>
    </row>
    <row r="139" spans="9:11" ht="15">
      <c r="I139">
        <v>466.08</v>
      </c>
      <c r="K139">
        <v>27180.7</v>
      </c>
    </row>
    <row r="140" spans="9:11" ht="15">
      <c r="I140">
        <v>465.08</v>
      </c>
      <c r="K140">
        <v>25901.4</v>
      </c>
    </row>
    <row r="141" spans="9:11" ht="15">
      <c r="I141">
        <v>464.08</v>
      </c>
      <c r="K141">
        <v>26786.6</v>
      </c>
    </row>
    <row r="142" spans="9:11" ht="15">
      <c r="I142">
        <v>463.08</v>
      </c>
      <c r="K142">
        <v>26586.1</v>
      </c>
    </row>
    <row r="143" spans="9:11" ht="15">
      <c r="I143">
        <v>462.08</v>
      </c>
      <c r="K143">
        <v>27790.7</v>
      </c>
    </row>
    <row r="144" spans="9:11" ht="15">
      <c r="I144">
        <v>461.08</v>
      </c>
      <c r="K144">
        <v>27745.8</v>
      </c>
    </row>
    <row r="145" spans="9:11" ht="15">
      <c r="I145">
        <v>460.08</v>
      </c>
      <c r="K145">
        <v>27949.3</v>
      </c>
    </row>
    <row r="146" spans="9:11" ht="15">
      <c r="I146">
        <v>459.08</v>
      </c>
      <c r="K146">
        <v>27052.8</v>
      </c>
    </row>
    <row r="147" spans="9:11" ht="15">
      <c r="I147">
        <v>458.08</v>
      </c>
      <c r="K147">
        <v>27559.9</v>
      </c>
    </row>
    <row r="148" spans="9:11" ht="15">
      <c r="I148">
        <v>457.08</v>
      </c>
      <c r="K148">
        <v>27291.1</v>
      </c>
    </row>
    <row r="149" spans="9:11" ht="15">
      <c r="I149">
        <v>456.08</v>
      </c>
      <c r="K149">
        <v>27607.5</v>
      </c>
    </row>
    <row r="150" spans="9:11" ht="15">
      <c r="I150">
        <v>455.08</v>
      </c>
      <c r="K150">
        <v>27962.1</v>
      </c>
    </row>
    <row r="151" spans="9:11" ht="15">
      <c r="I151">
        <v>454.08</v>
      </c>
      <c r="K151">
        <v>27611.2</v>
      </c>
    </row>
    <row r="152" spans="9:11" ht="15">
      <c r="I152">
        <v>453.08</v>
      </c>
      <c r="K152">
        <v>27725.5</v>
      </c>
    </row>
    <row r="153" spans="9:11" ht="15">
      <c r="I153">
        <v>452.08</v>
      </c>
      <c r="K153">
        <v>27224</v>
      </c>
    </row>
    <row r="154" spans="9:11" ht="15">
      <c r="I154">
        <v>451.08</v>
      </c>
      <c r="K154">
        <v>26969.7</v>
      </c>
    </row>
    <row r="155" spans="9:11" ht="15">
      <c r="I155">
        <v>450.08</v>
      </c>
      <c r="K155">
        <v>27602.6</v>
      </c>
    </row>
    <row r="156" spans="9:11" ht="15">
      <c r="I156">
        <v>449.08</v>
      </c>
      <c r="K156">
        <v>27094.9</v>
      </c>
    </row>
    <row r="157" spans="9:11" ht="15">
      <c r="I157">
        <v>448.08</v>
      </c>
      <c r="K157">
        <v>27288.3</v>
      </c>
    </row>
    <row r="158" spans="9:11" ht="15">
      <c r="I158">
        <v>447.08</v>
      </c>
      <c r="K158">
        <v>27724</v>
      </c>
    </row>
    <row r="159" spans="9:11" ht="15">
      <c r="I159">
        <v>446.08</v>
      </c>
      <c r="K159">
        <v>28113</v>
      </c>
    </row>
    <row r="160" spans="9:11" ht="15">
      <c r="I160">
        <v>445.08</v>
      </c>
      <c r="K160">
        <v>27185.2</v>
      </c>
    </row>
    <row r="161" spans="9:11" ht="15">
      <c r="I161">
        <v>444.08</v>
      </c>
      <c r="K161">
        <v>28281.8</v>
      </c>
    </row>
    <row r="162" spans="9:11" ht="15">
      <c r="I162">
        <v>443.08</v>
      </c>
      <c r="K162">
        <v>28223.8</v>
      </c>
    </row>
    <row r="163" spans="9:11" ht="15">
      <c r="I163">
        <v>442.08</v>
      </c>
      <c r="K163">
        <v>26780.2</v>
      </c>
    </row>
    <row r="164" spans="9:11" ht="15">
      <c r="I164">
        <v>441.08</v>
      </c>
      <c r="K164">
        <v>27692.6</v>
      </c>
    </row>
    <row r="165" spans="9:11" ht="15">
      <c r="I165">
        <v>440.08</v>
      </c>
      <c r="K165">
        <v>28193.5</v>
      </c>
    </row>
    <row r="166" spans="9:11" ht="15">
      <c r="I166">
        <v>439.08</v>
      </c>
      <c r="K166">
        <v>27704.7</v>
      </c>
    </row>
    <row r="167" spans="9:11" ht="15">
      <c r="I167">
        <v>438.08</v>
      </c>
      <c r="K167">
        <v>27927.6</v>
      </c>
    </row>
    <row r="168" spans="9:11" ht="15">
      <c r="I168">
        <v>437.08</v>
      </c>
      <c r="K168">
        <v>28095.4</v>
      </c>
    </row>
    <row r="169" spans="9:11" ht="15">
      <c r="I169">
        <v>436.08</v>
      </c>
      <c r="K169">
        <v>28192.2</v>
      </c>
    </row>
    <row r="170" spans="9:11" ht="15">
      <c r="I170">
        <v>435.08</v>
      </c>
      <c r="K170">
        <v>28563.4</v>
      </c>
    </row>
    <row r="171" spans="9:11" ht="15">
      <c r="I171">
        <v>434.08</v>
      </c>
      <c r="K171">
        <v>28345.8</v>
      </c>
    </row>
    <row r="172" spans="9:11" ht="15">
      <c r="I172">
        <v>433.08</v>
      </c>
      <c r="K172">
        <v>28261.5</v>
      </c>
    </row>
    <row r="173" spans="9:11" ht="15">
      <c r="I173">
        <v>432.08</v>
      </c>
      <c r="K173">
        <v>28616.5</v>
      </c>
    </row>
    <row r="174" spans="9:11" ht="15">
      <c r="I174">
        <v>431.08</v>
      </c>
      <c r="K174">
        <v>29565.5</v>
      </c>
    </row>
    <row r="175" spans="9:11" ht="15">
      <c r="I175">
        <v>430.08</v>
      </c>
      <c r="K175">
        <v>28531.1</v>
      </c>
    </row>
    <row r="176" spans="9:11" ht="15">
      <c r="I176">
        <v>429.08</v>
      </c>
      <c r="K176">
        <v>28425.8</v>
      </c>
    </row>
    <row r="177" spans="9:11" ht="15">
      <c r="I177">
        <v>428.08</v>
      </c>
      <c r="K177">
        <v>28139.3</v>
      </c>
    </row>
    <row r="178" spans="9:11" ht="15">
      <c r="I178">
        <v>427.08</v>
      </c>
      <c r="K178">
        <v>27899</v>
      </c>
    </row>
    <row r="179" spans="9:11" ht="15">
      <c r="I179">
        <v>426.08</v>
      </c>
      <c r="K179">
        <v>28251.9</v>
      </c>
    </row>
    <row r="180" spans="9:11" ht="15">
      <c r="I180">
        <v>425.08</v>
      </c>
      <c r="K180">
        <v>28540.8</v>
      </c>
    </row>
    <row r="181" spans="9:11" ht="15">
      <c r="I181">
        <v>424.08</v>
      </c>
      <c r="K181">
        <v>28752.7</v>
      </c>
    </row>
    <row r="182" spans="9:11" ht="15">
      <c r="I182">
        <v>423.08</v>
      </c>
      <c r="K182">
        <v>28843.5</v>
      </c>
    </row>
    <row r="183" spans="9:11" ht="15">
      <c r="I183">
        <v>422.08</v>
      </c>
      <c r="K183">
        <v>29288.4</v>
      </c>
    </row>
    <row r="184" spans="9:11" ht="15">
      <c r="I184">
        <v>421.08</v>
      </c>
      <c r="K184">
        <v>28620.3</v>
      </c>
    </row>
    <row r="185" spans="9:11" ht="15">
      <c r="I185">
        <v>420.08</v>
      </c>
      <c r="K185">
        <v>29022.3</v>
      </c>
    </row>
    <row r="186" spans="9:11" ht="15">
      <c r="I186">
        <v>419.08</v>
      </c>
      <c r="K186">
        <v>28913.5</v>
      </c>
    </row>
    <row r="187" spans="9:11" ht="15">
      <c r="I187">
        <v>418.08</v>
      </c>
      <c r="K187">
        <v>28652.2</v>
      </c>
    </row>
    <row r="188" spans="9:11" ht="15">
      <c r="I188">
        <v>417.08</v>
      </c>
      <c r="K188">
        <v>28287.5</v>
      </c>
    </row>
    <row r="189" spans="9:11" ht="15">
      <c r="I189">
        <v>416.08</v>
      </c>
      <c r="K189">
        <v>29232.9</v>
      </c>
    </row>
    <row r="190" spans="9:11" ht="15">
      <c r="I190">
        <v>415.08</v>
      </c>
      <c r="K190">
        <v>28620.2</v>
      </c>
    </row>
    <row r="191" spans="9:11" ht="15">
      <c r="I191">
        <v>414.08</v>
      </c>
      <c r="K191">
        <v>26809.3</v>
      </c>
    </row>
    <row r="192" spans="9:11" ht="15">
      <c r="I192">
        <v>413.08</v>
      </c>
      <c r="K192">
        <v>28832.4</v>
      </c>
    </row>
    <row r="193" spans="9:11" ht="15">
      <c r="I193">
        <v>412.08</v>
      </c>
      <c r="K193">
        <v>28606.7</v>
      </c>
    </row>
    <row r="194" spans="9:11" ht="15">
      <c r="I194">
        <v>411.08</v>
      </c>
      <c r="K194">
        <v>28776.4</v>
      </c>
    </row>
    <row r="195" spans="9:11" ht="15">
      <c r="I195">
        <v>410.08</v>
      </c>
      <c r="K195">
        <v>28248.7</v>
      </c>
    </row>
    <row r="196" spans="9:11" ht="15">
      <c r="I196">
        <v>409.08</v>
      </c>
      <c r="K196">
        <v>27745.1</v>
      </c>
    </row>
    <row r="197" spans="9:11" ht="15">
      <c r="I197">
        <v>408.08</v>
      </c>
      <c r="K197">
        <v>28962.4</v>
      </c>
    </row>
    <row r="198" spans="9:11" ht="15">
      <c r="I198">
        <v>407.08</v>
      </c>
      <c r="K198">
        <v>28744.7</v>
      </c>
    </row>
    <row r="199" spans="9:11" ht="15">
      <c r="I199">
        <v>406.08</v>
      </c>
      <c r="K199">
        <v>29608.9</v>
      </c>
    </row>
    <row r="200" spans="9:11" ht="15">
      <c r="I200">
        <v>405.08</v>
      </c>
      <c r="K200">
        <v>28161.9</v>
      </c>
    </row>
    <row r="201" spans="9:11" ht="15">
      <c r="I201">
        <v>404.08</v>
      </c>
      <c r="K201">
        <v>30105.5</v>
      </c>
    </row>
    <row r="202" spans="9:11" ht="15">
      <c r="I202">
        <v>403.08</v>
      </c>
      <c r="K202">
        <v>30395.4</v>
      </c>
    </row>
    <row r="203" spans="9:11" ht="15">
      <c r="I203">
        <v>402.08</v>
      </c>
      <c r="K203">
        <v>31191</v>
      </c>
    </row>
    <row r="204" spans="9:11" ht="15">
      <c r="I204">
        <v>401.08</v>
      </c>
      <c r="K204">
        <v>31828.8</v>
      </c>
    </row>
    <row r="205" spans="9:11" ht="15">
      <c r="I205">
        <v>400.08</v>
      </c>
      <c r="K205">
        <v>33759.7</v>
      </c>
    </row>
    <row r="206" spans="9:11" ht="15">
      <c r="I206">
        <v>399.08</v>
      </c>
      <c r="K206">
        <v>32602</v>
      </c>
    </row>
    <row r="207" spans="9:11" ht="15">
      <c r="I207">
        <v>398.08</v>
      </c>
      <c r="K207">
        <v>30749</v>
      </c>
    </row>
    <row r="208" spans="9:11" ht="15">
      <c r="I208">
        <v>397.08</v>
      </c>
      <c r="K208">
        <v>29260.1</v>
      </c>
    </row>
    <row r="209" spans="9:11" ht="15">
      <c r="I209">
        <v>396.08</v>
      </c>
      <c r="K209">
        <v>29330.3</v>
      </c>
    </row>
    <row r="210" spans="9:11" ht="15">
      <c r="I210">
        <v>395.08</v>
      </c>
      <c r="K210">
        <v>29266.1</v>
      </c>
    </row>
    <row r="211" spans="9:11" ht="15">
      <c r="I211">
        <v>394.08</v>
      </c>
      <c r="K211">
        <v>29192</v>
      </c>
    </row>
    <row r="212" spans="9:11" ht="15">
      <c r="I212">
        <v>393.08</v>
      </c>
      <c r="K212">
        <v>28236.2</v>
      </c>
    </row>
    <row r="213" spans="9:11" ht="15">
      <c r="I213">
        <v>392.08</v>
      </c>
      <c r="K213">
        <v>28918.2</v>
      </c>
    </row>
    <row r="214" spans="9:11" ht="15">
      <c r="I214">
        <v>391.08</v>
      </c>
      <c r="K214">
        <v>29476.3</v>
      </c>
    </row>
    <row r="215" spans="9:11" ht="15">
      <c r="I215">
        <v>390.08</v>
      </c>
      <c r="K215">
        <v>28868.6</v>
      </c>
    </row>
    <row r="216" spans="9:11" ht="15">
      <c r="I216">
        <v>389.08</v>
      </c>
      <c r="K216">
        <v>29673.3</v>
      </c>
    </row>
    <row r="217" spans="9:11" ht="15">
      <c r="I217">
        <v>388.08</v>
      </c>
      <c r="K217">
        <v>28876.8</v>
      </c>
    </row>
    <row r="218" spans="9:11" ht="15">
      <c r="I218">
        <v>387.08</v>
      </c>
      <c r="K218">
        <v>29583.9</v>
      </c>
    </row>
    <row r="219" spans="9:11" ht="15">
      <c r="I219">
        <v>386.08</v>
      </c>
      <c r="K219">
        <v>29488.6</v>
      </c>
    </row>
    <row r="220" spans="9:11" ht="15">
      <c r="I220">
        <v>385.08</v>
      </c>
      <c r="K220">
        <v>29206.7</v>
      </c>
    </row>
    <row r="221" spans="9:11" ht="15">
      <c r="I221">
        <v>384.08</v>
      </c>
      <c r="K221">
        <v>29118.9</v>
      </c>
    </row>
    <row r="222" spans="9:11" ht="15">
      <c r="I222">
        <v>383.08</v>
      </c>
      <c r="K222">
        <v>29657.6</v>
      </c>
    </row>
    <row r="223" spans="9:11" ht="15">
      <c r="I223">
        <v>382.08</v>
      </c>
      <c r="K223">
        <v>29203.9</v>
      </c>
    </row>
    <row r="224" spans="9:11" ht="15">
      <c r="I224">
        <v>381.08</v>
      </c>
      <c r="K224">
        <v>29977.7</v>
      </c>
    </row>
    <row r="225" spans="9:11" ht="15">
      <c r="I225">
        <v>380.08</v>
      </c>
      <c r="K225">
        <v>30170.8</v>
      </c>
    </row>
    <row r="226" spans="9:11" ht="15">
      <c r="I226">
        <v>379.08</v>
      </c>
      <c r="K226">
        <v>29183.7</v>
      </c>
    </row>
    <row r="227" spans="9:11" ht="15">
      <c r="I227">
        <v>378.08</v>
      </c>
      <c r="K227">
        <v>29427.6</v>
      </c>
    </row>
    <row r="228" spans="9:11" ht="15">
      <c r="I228">
        <v>377.08</v>
      </c>
      <c r="K228">
        <v>29760</v>
      </c>
    </row>
    <row r="229" spans="9:11" ht="15">
      <c r="I229">
        <v>376.08</v>
      </c>
      <c r="K229">
        <v>29671.9</v>
      </c>
    </row>
    <row r="230" spans="9:11" ht="15">
      <c r="I230">
        <v>375.08</v>
      </c>
      <c r="K230">
        <v>30442.5</v>
      </c>
    </row>
    <row r="231" spans="9:11" ht="15">
      <c r="I231">
        <v>374.08</v>
      </c>
      <c r="K231">
        <v>30476.1</v>
      </c>
    </row>
    <row r="232" spans="9:11" ht="15">
      <c r="I232">
        <v>373.08</v>
      </c>
      <c r="K232">
        <v>30384.4</v>
      </c>
    </row>
    <row r="233" spans="9:11" ht="15">
      <c r="I233">
        <v>372.08</v>
      </c>
      <c r="K233">
        <v>29632.9</v>
      </c>
    </row>
    <row r="234" spans="9:11" ht="15">
      <c r="I234">
        <v>371.08</v>
      </c>
      <c r="K234">
        <v>30553.5</v>
      </c>
    </row>
    <row r="235" spans="9:11" ht="15">
      <c r="I235">
        <v>370.08</v>
      </c>
      <c r="K235">
        <v>29889.1</v>
      </c>
    </row>
    <row r="236" spans="9:11" ht="15">
      <c r="I236">
        <v>369.08</v>
      </c>
      <c r="K236">
        <v>29830</v>
      </c>
    </row>
    <row r="237" spans="9:11" ht="15">
      <c r="I237">
        <v>368.08</v>
      </c>
      <c r="K237">
        <v>30359</v>
      </c>
    </row>
    <row r="238" spans="9:11" ht="15">
      <c r="I238">
        <v>367.08</v>
      </c>
      <c r="K238">
        <v>30807.4</v>
      </c>
    </row>
    <row r="239" spans="9:11" ht="15">
      <c r="I239">
        <v>366.08</v>
      </c>
      <c r="K239">
        <v>30047.2</v>
      </c>
    </row>
    <row r="240" spans="9:11" ht="15">
      <c r="I240">
        <v>365.08</v>
      </c>
      <c r="K240">
        <v>29887.8</v>
      </c>
    </row>
    <row r="241" spans="9:11" ht="15">
      <c r="I241">
        <v>364.08</v>
      </c>
      <c r="K241">
        <v>30913.8</v>
      </c>
    </row>
    <row r="242" spans="9:11" ht="15">
      <c r="I242">
        <v>363.08</v>
      </c>
      <c r="K242">
        <v>30641.6</v>
      </c>
    </row>
    <row r="243" spans="9:11" ht="15">
      <c r="I243">
        <v>362.08</v>
      </c>
      <c r="K243">
        <v>30681.5</v>
      </c>
    </row>
    <row r="244" spans="9:11" ht="15">
      <c r="I244">
        <v>361.08</v>
      </c>
      <c r="K244">
        <v>31241.3</v>
      </c>
    </row>
    <row r="245" spans="9:11" ht="15">
      <c r="I245">
        <v>360.08</v>
      </c>
      <c r="K245">
        <v>30873.7</v>
      </c>
    </row>
    <row r="246" spans="9:11" ht="15">
      <c r="I246">
        <v>359.08</v>
      </c>
      <c r="K246">
        <v>31830.2</v>
      </c>
    </row>
    <row r="247" spans="9:11" ht="15">
      <c r="I247">
        <v>358.08</v>
      </c>
      <c r="K247">
        <v>31308.8</v>
      </c>
    </row>
    <row r="248" spans="9:11" ht="15">
      <c r="I248">
        <v>357.08</v>
      </c>
      <c r="K248">
        <v>31320</v>
      </c>
    </row>
    <row r="249" spans="9:11" ht="15">
      <c r="I249">
        <v>356.08</v>
      </c>
      <c r="K249">
        <v>32066.1</v>
      </c>
    </row>
    <row r="250" spans="9:11" ht="15">
      <c r="I250">
        <v>355.08</v>
      </c>
      <c r="K250">
        <v>30729.7</v>
      </c>
    </row>
    <row r="251" spans="9:11" ht="15">
      <c r="I251">
        <v>354.08</v>
      </c>
      <c r="K251">
        <v>31907.2</v>
      </c>
    </row>
    <row r="252" spans="9:11" ht="15">
      <c r="I252">
        <v>353.08</v>
      </c>
      <c r="K252">
        <v>30749.8</v>
      </c>
    </row>
    <row r="253" spans="9:11" ht="15">
      <c r="I253">
        <v>352.08</v>
      </c>
      <c r="K253">
        <v>31577.1</v>
      </c>
    </row>
    <row r="254" spans="9:11" ht="15">
      <c r="I254">
        <v>351.08</v>
      </c>
      <c r="K254">
        <v>31167.7</v>
      </c>
    </row>
    <row r="255" spans="9:11" ht="15">
      <c r="I255">
        <v>350.08</v>
      </c>
      <c r="K255">
        <v>31849.1</v>
      </c>
    </row>
    <row r="256" spans="9:11" ht="15">
      <c r="I256">
        <v>349.08</v>
      </c>
      <c r="K256">
        <v>32638.2</v>
      </c>
    </row>
    <row r="257" spans="9:11" ht="15">
      <c r="I257">
        <v>348.08</v>
      </c>
      <c r="K257">
        <v>31263.5</v>
      </c>
    </row>
    <row r="258" spans="9:11" ht="15">
      <c r="I258">
        <v>347.08</v>
      </c>
      <c r="K258">
        <v>31351.2</v>
      </c>
    </row>
    <row r="259" spans="9:11" ht="15">
      <c r="I259">
        <v>346.08</v>
      </c>
      <c r="K259">
        <v>30825.6</v>
      </c>
    </row>
    <row r="260" spans="9:11" ht="15">
      <c r="I260">
        <v>345.08</v>
      </c>
      <c r="K260">
        <v>31685.2</v>
      </c>
    </row>
    <row r="261" spans="9:11" ht="15">
      <c r="I261">
        <v>344.08</v>
      </c>
      <c r="K261">
        <v>31357</v>
      </c>
    </row>
    <row r="262" spans="9:11" ht="15">
      <c r="I262">
        <v>343.08</v>
      </c>
      <c r="K262">
        <v>32616.4</v>
      </c>
    </row>
    <row r="263" spans="9:11" ht="15">
      <c r="I263">
        <v>342.08</v>
      </c>
      <c r="K263">
        <v>32438.2</v>
      </c>
    </row>
    <row r="264" spans="9:11" ht="15">
      <c r="I264">
        <v>341.08</v>
      </c>
      <c r="K264">
        <v>32266.6</v>
      </c>
    </row>
    <row r="265" spans="9:11" ht="15">
      <c r="I265">
        <v>340.08</v>
      </c>
      <c r="K265">
        <v>32033.8</v>
      </c>
    </row>
    <row r="266" spans="9:11" ht="15">
      <c r="I266">
        <v>339.08</v>
      </c>
      <c r="K266">
        <v>32826.5</v>
      </c>
    </row>
    <row r="267" spans="9:11" ht="15">
      <c r="I267">
        <v>338.08</v>
      </c>
      <c r="K267">
        <v>32271.3</v>
      </c>
    </row>
    <row r="268" spans="9:11" ht="15">
      <c r="I268">
        <v>337.08</v>
      </c>
      <c r="K268">
        <v>32316.2</v>
      </c>
    </row>
    <row r="269" spans="9:11" ht="15">
      <c r="I269">
        <v>336.08</v>
      </c>
      <c r="K269">
        <v>31583.2</v>
      </c>
    </row>
    <row r="270" spans="9:11" ht="15">
      <c r="I270">
        <v>335.08</v>
      </c>
      <c r="K270">
        <v>32341.9</v>
      </c>
    </row>
    <row r="271" spans="9:11" ht="15">
      <c r="I271">
        <v>334.08</v>
      </c>
      <c r="K271">
        <v>31521.7</v>
      </c>
    </row>
    <row r="272" spans="9:11" ht="15">
      <c r="I272">
        <v>333.08</v>
      </c>
      <c r="K272">
        <v>32542.3</v>
      </c>
    </row>
    <row r="273" spans="9:11" ht="15">
      <c r="I273">
        <v>332.08</v>
      </c>
      <c r="K273">
        <v>32321.7</v>
      </c>
    </row>
    <row r="274" spans="9:11" ht="15">
      <c r="I274">
        <v>331.08</v>
      </c>
      <c r="K274">
        <v>32837.1</v>
      </c>
    </row>
    <row r="275" spans="9:11" ht="15">
      <c r="I275">
        <v>330.08</v>
      </c>
      <c r="K275">
        <v>32875.4</v>
      </c>
    </row>
    <row r="276" spans="9:11" ht="15">
      <c r="I276">
        <v>329.08</v>
      </c>
      <c r="K276">
        <v>33096.8</v>
      </c>
    </row>
    <row r="277" spans="9:11" ht="15">
      <c r="I277">
        <v>328.08</v>
      </c>
      <c r="K277">
        <v>32365.8</v>
      </c>
    </row>
    <row r="278" spans="9:11" ht="15">
      <c r="I278">
        <v>327.08</v>
      </c>
      <c r="K278">
        <v>32456</v>
      </c>
    </row>
    <row r="279" spans="9:11" ht="15">
      <c r="I279">
        <v>326.08</v>
      </c>
      <c r="K279">
        <v>33336.5</v>
      </c>
    </row>
    <row r="280" spans="9:11" ht="15">
      <c r="I280">
        <v>325.08</v>
      </c>
      <c r="K280">
        <v>33349.9</v>
      </c>
    </row>
    <row r="281" spans="9:11" ht="15">
      <c r="I281">
        <v>324.08</v>
      </c>
      <c r="K281">
        <v>32882.7</v>
      </c>
    </row>
    <row r="282" spans="9:11" ht="15">
      <c r="I282">
        <v>323.08</v>
      </c>
      <c r="K282">
        <v>33945.2</v>
      </c>
    </row>
    <row r="283" spans="9:11" ht="15">
      <c r="I283">
        <v>322.08</v>
      </c>
      <c r="K283">
        <v>32425.6</v>
      </c>
    </row>
    <row r="284" spans="9:11" ht="15">
      <c r="I284">
        <v>321.08</v>
      </c>
      <c r="K284">
        <v>33542.7</v>
      </c>
    </row>
    <row r="285" spans="9:11" ht="15">
      <c r="I285">
        <v>320.08</v>
      </c>
      <c r="K285">
        <v>33351</v>
      </c>
    </row>
    <row r="286" spans="9:11" ht="15">
      <c r="I286">
        <v>319.08</v>
      </c>
      <c r="K286">
        <v>33095.5</v>
      </c>
    </row>
    <row r="287" spans="9:11" ht="15">
      <c r="I287">
        <v>318.08</v>
      </c>
      <c r="K287">
        <v>34468.9</v>
      </c>
    </row>
    <row r="288" spans="9:11" ht="15">
      <c r="I288">
        <v>317.08</v>
      </c>
      <c r="K288">
        <v>34640.9</v>
      </c>
    </row>
    <row r="289" spans="9:11" ht="15">
      <c r="I289">
        <v>316.08</v>
      </c>
      <c r="K289">
        <v>33858.6</v>
      </c>
    </row>
    <row r="290" spans="9:11" ht="15">
      <c r="I290">
        <v>315.08</v>
      </c>
      <c r="K290">
        <v>33716.7</v>
      </c>
    </row>
    <row r="291" spans="9:11" ht="15">
      <c r="I291">
        <v>314.08</v>
      </c>
      <c r="K291">
        <v>34625.7</v>
      </c>
    </row>
    <row r="292" spans="9:11" ht="15">
      <c r="I292">
        <v>313.08</v>
      </c>
      <c r="K292">
        <v>35649.9</v>
      </c>
    </row>
    <row r="293" spans="9:11" ht="15">
      <c r="I293">
        <v>312.08</v>
      </c>
      <c r="K293">
        <v>35627.2</v>
      </c>
    </row>
    <row r="294" spans="9:11" ht="15">
      <c r="I294">
        <v>311.08</v>
      </c>
      <c r="K294">
        <v>36219.3</v>
      </c>
    </row>
    <row r="295" spans="9:11" ht="15">
      <c r="I295">
        <v>310.08</v>
      </c>
      <c r="K295">
        <v>36481.1</v>
      </c>
    </row>
    <row r="296" spans="9:11" ht="15">
      <c r="I296">
        <v>309.08</v>
      </c>
      <c r="K296">
        <v>36649.2</v>
      </c>
    </row>
    <row r="297" spans="9:11" ht="15">
      <c r="I297">
        <v>308.08</v>
      </c>
      <c r="K297">
        <v>35658.8</v>
      </c>
    </row>
    <row r="298" spans="9:11" ht="15">
      <c r="I298">
        <v>307.08</v>
      </c>
      <c r="K298">
        <v>35106.9</v>
      </c>
    </row>
    <row r="299" spans="9:11" ht="15">
      <c r="I299">
        <v>306.08</v>
      </c>
      <c r="K299">
        <v>33297.6</v>
      </c>
    </row>
    <row r="300" spans="9:11" ht="15">
      <c r="I300">
        <v>305.08</v>
      </c>
      <c r="K300">
        <v>32028.6</v>
      </c>
    </row>
    <row r="301" spans="9:11" ht="15">
      <c r="I301">
        <v>304.08</v>
      </c>
      <c r="K301">
        <v>31469.8</v>
      </c>
    </row>
    <row r="302" spans="9:11" ht="15">
      <c r="I302">
        <v>303.08</v>
      </c>
      <c r="K302">
        <v>27867</v>
      </c>
    </row>
    <row r="303" spans="9:11" ht="15">
      <c r="I303">
        <v>302.08</v>
      </c>
      <c r="K303">
        <v>26132.7</v>
      </c>
    </row>
    <row r="304" spans="9:11" ht="15">
      <c r="I304">
        <v>301.08</v>
      </c>
      <c r="K304">
        <v>24885.8</v>
      </c>
    </row>
    <row r="305" spans="9:11" ht="15">
      <c r="I305">
        <v>300.08</v>
      </c>
      <c r="K305">
        <v>22564.4</v>
      </c>
    </row>
    <row r="306" spans="9:11" ht="15">
      <c r="I306">
        <v>299.08</v>
      </c>
      <c r="K306">
        <v>20403.3</v>
      </c>
    </row>
    <row r="307" spans="9:11" ht="15">
      <c r="I307">
        <v>298.08</v>
      </c>
      <c r="K307">
        <v>18744.5</v>
      </c>
    </row>
    <row r="308" spans="9:11" ht="15">
      <c r="I308">
        <v>297.08</v>
      </c>
      <c r="K308">
        <v>17186.8</v>
      </c>
    </row>
    <row r="309" spans="9:11" ht="15">
      <c r="I309">
        <v>296.08</v>
      </c>
      <c r="K309">
        <v>15396.9</v>
      </c>
    </row>
    <row r="310" spans="9:11" ht="15">
      <c r="I310">
        <v>295.08</v>
      </c>
      <c r="K310">
        <v>13678.2</v>
      </c>
    </row>
    <row r="311" spans="9:11" ht="15">
      <c r="I311">
        <v>294.08</v>
      </c>
      <c r="K311">
        <v>12137.7</v>
      </c>
    </row>
    <row r="312" spans="9:11" ht="15">
      <c r="I312">
        <v>293.08</v>
      </c>
      <c r="K312">
        <v>12966</v>
      </c>
    </row>
    <row r="313" spans="9:11" ht="15">
      <c r="I313">
        <v>292.08</v>
      </c>
      <c r="K313">
        <v>15078.7</v>
      </c>
    </row>
    <row r="314" spans="9:11" ht="15">
      <c r="I314">
        <v>291.08</v>
      </c>
      <c r="K314">
        <v>20054.3</v>
      </c>
    </row>
    <row r="315" spans="9:11" ht="15">
      <c r="I315">
        <v>290.08</v>
      </c>
      <c r="K315">
        <v>31927.6</v>
      </c>
    </row>
    <row r="316" spans="9:11" ht="15">
      <c r="I316">
        <v>289.08</v>
      </c>
      <c r="K316">
        <v>60150.7</v>
      </c>
    </row>
    <row r="317" spans="9:11" ht="15">
      <c r="I317">
        <v>288.08</v>
      </c>
      <c r="K317">
        <v>113079</v>
      </c>
    </row>
    <row r="318" spans="9:11" ht="15">
      <c r="I318">
        <v>287.08</v>
      </c>
      <c r="K318">
        <v>170563</v>
      </c>
    </row>
    <row r="319" spans="9:11" ht="15">
      <c r="I319">
        <v>286.08</v>
      </c>
      <c r="K319">
        <v>169900</v>
      </c>
    </row>
    <row r="320" spans="9:11" ht="15">
      <c r="I320">
        <v>285.08</v>
      </c>
      <c r="K320">
        <v>89097.8</v>
      </c>
    </row>
    <row r="321" spans="9:11" ht="15">
      <c r="I321">
        <v>284.08</v>
      </c>
      <c r="K321">
        <v>34651.9</v>
      </c>
    </row>
    <row r="322" spans="9:11" ht="15">
      <c r="I322">
        <v>283.08</v>
      </c>
      <c r="K322">
        <v>14196.8</v>
      </c>
    </row>
    <row r="323" spans="9:11" ht="15">
      <c r="I323">
        <v>282.08</v>
      </c>
      <c r="K323">
        <v>8124.08</v>
      </c>
    </row>
    <row r="324" spans="9:11" ht="15">
      <c r="I324">
        <v>281.08</v>
      </c>
      <c r="K324">
        <v>6723.54</v>
      </c>
    </row>
    <row r="325" spans="9:11" ht="15">
      <c r="I325">
        <v>280.08</v>
      </c>
      <c r="K325">
        <v>5544.42</v>
      </c>
    </row>
    <row r="326" spans="9:11" ht="15">
      <c r="I326">
        <v>279.08</v>
      </c>
      <c r="K326">
        <v>5135.71</v>
      </c>
    </row>
    <row r="327" spans="9:11" ht="15">
      <c r="I327">
        <v>278.08</v>
      </c>
      <c r="K327">
        <v>5037.25</v>
      </c>
    </row>
    <row r="328" spans="9:11" ht="15">
      <c r="I328">
        <v>277.08</v>
      </c>
      <c r="K328">
        <v>4541.88</v>
      </c>
    </row>
    <row r="329" spans="9:11" ht="15">
      <c r="I329">
        <v>276.08</v>
      </c>
      <c r="K329">
        <v>4925.95</v>
      </c>
    </row>
    <row r="330" spans="9:11" ht="15">
      <c r="I330">
        <v>275.08</v>
      </c>
      <c r="K330">
        <v>4634.57</v>
      </c>
    </row>
    <row r="331" spans="9:11" ht="15">
      <c r="I331">
        <v>274.08</v>
      </c>
      <c r="K331">
        <v>4173.16</v>
      </c>
    </row>
    <row r="332" spans="9:11" ht="15">
      <c r="I332">
        <v>273.08</v>
      </c>
      <c r="K332">
        <v>4187.65</v>
      </c>
    </row>
    <row r="333" spans="9:11" ht="15">
      <c r="I333">
        <v>272.08</v>
      </c>
      <c r="K333">
        <v>4671.39</v>
      </c>
    </row>
    <row r="334" spans="9:11" ht="15">
      <c r="I334">
        <v>271.08</v>
      </c>
      <c r="K334">
        <v>4581.84</v>
      </c>
    </row>
    <row r="335" spans="9:11" ht="15">
      <c r="I335">
        <v>270.08</v>
      </c>
      <c r="K335">
        <v>4120.57</v>
      </c>
    </row>
    <row r="336" spans="9:11" ht="15">
      <c r="I336">
        <v>269.08</v>
      </c>
      <c r="K336">
        <v>4237.8</v>
      </c>
    </row>
    <row r="337" spans="9:11" ht="15">
      <c r="I337">
        <v>268.08</v>
      </c>
      <c r="K337">
        <v>4387.23</v>
      </c>
    </row>
    <row r="338" spans="9:11" ht="15">
      <c r="I338">
        <v>267.08</v>
      </c>
      <c r="K338">
        <v>4316.03</v>
      </c>
    </row>
    <row r="339" spans="9:11" ht="15">
      <c r="I339">
        <v>266.08</v>
      </c>
      <c r="K339">
        <v>4331.47</v>
      </c>
    </row>
    <row r="340" spans="9:11" ht="15">
      <c r="I340">
        <v>265.08</v>
      </c>
      <c r="K340">
        <v>4434.07</v>
      </c>
    </row>
    <row r="341" spans="9:11" ht="15">
      <c r="I341">
        <v>264.08</v>
      </c>
      <c r="K341">
        <v>4328.97</v>
      </c>
    </row>
    <row r="342" spans="9:11" ht="15">
      <c r="I342">
        <v>263.08</v>
      </c>
      <c r="K342">
        <v>4316.13</v>
      </c>
    </row>
    <row r="343" spans="9:11" ht="15">
      <c r="I343">
        <v>262.08</v>
      </c>
      <c r="K343">
        <v>4476.14</v>
      </c>
    </row>
    <row r="344" spans="9:11" ht="15">
      <c r="I344">
        <v>261.08</v>
      </c>
      <c r="K344">
        <v>4118.72</v>
      </c>
    </row>
    <row r="345" spans="9:11" ht="15">
      <c r="I345">
        <v>260.08</v>
      </c>
      <c r="K345">
        <v>4300.05</v>
      </c>
    </row>
    <row r="346" spans="9:11" ht="15">
      <c r="I346">
        <v>259.08</v>
      </c>
      <c r="K346">
        <v>4170.81</v>
      </c>
    </row>
    <row r="347" spans="9:11" ht="15">
      <c r="I347">
        <v>258.08</v>
      </c>
      <c r="K347">
        <v>4666.77</v>
      </c>
    </row>
    <row r="348" spans="9:11" ht="15">
      <c r="I348">
        <v>257.08</v>
      </c>
      <c r="K348">
        <v>4463.84</v>
      </c>
    </row>
    <row r="349" spans="9:11" ht="15">
      <c r="I349">
        <v>256.08</v>
      </c>
      <c r="K349">
        <v>4091.3</v>
      </c>
    </row>
    <row r="350" spans="9:11" ht="15">
      <c r="I350">
        <v>255.08</v>
      </c>
      <c r="K350">
        <v>4227.33</v>
      </c>
    </row>
    <row r="351" spans="9:11" ht="15">
      <c r="I351">
        <v>254.08</v>
      </c>
      <c r="K351">
        <v>4181.32</v>
      </c>
    </row>
    <row r="352" spans="9:11" ht="15">
      <c r="I352">
        <v>253.08</v>
      </c>
      <c r="K352">
        <v>4321.65</v>
      </c>
    </row>
    <row r="353" spans="9:11" ht="15">
      <c r="I353">
        <v>252.08</v>
      </c>
      <c r="K353">
        <v>4339.68</v>
      </c>
    </row>
    <row r="354" spans="9:11" ht="15">
      <c r="I354">
        <v>251.08</v>
      </c>
      <c r="K354">
        <v>4289.73</v>
      </c>
    </row>
    <row r="355" spans="9:11" ht="15">
      <c r="I355">
        <v>250.08</v>
      </c>
      <c r="K355">
        <v>4376.75</v>
      </c>
    </row>
    <row r="356" spans="9:11" ht="15">
      <c r="I356">
        <v>249.08</v>
      </c>
      <c r="K356">
        <v>4268.9</v>
      </c>
    </row>
    <row r="357" spans="9:11" ht="15">
      <c r="I357">
        <v>248.08</v>
      </c>
      <c r="K357">
        <v>4339.88</v>
      </c>
    </row>
    <row r="358" spans="9:11" ht="15">
      <c r="I358">
        <v>247.08</v>
      </c>
      <c r="K358">
        <v>4414.99</v>
      </c>
    </row>
    <row r="359" spans="9:11" ht="15">
      <c r="I359">
        <v>246.08</v>
      </c>
      <c r="K359">
        <v>4159.81</v>
      </c>
    </row>
    <row r="360" spans="9:11" ht="15">
      <c r="I360">
        <v>245.08</v>
      </c>
      <c r="K360">
        <v>3962.57</v>
      </c>
    </row>
    <row r="361" spans="9:11" ht="15">
      <c r="I361">
        <v>244.08</v>
      </c>
      <c r="K361">
        <v>4342.52</v>
      </c>
    </row>
    <row r="362" spans="9:11" ht="15">
      <c r="I362">
        <v>243.08</v>
      </c>
      <c r="K362">
        <v>4091</v>
      </c>
    </row>
    <row r="363" spans="9:11" ht="15">
      <c r="I363">
        <v>242.08</v>
      </c>
      <c r="K363">
        <v>4167.38</v>
      </c>
    </row>
    <row r="364" spans="9:11" ht="15">
      <c r="I364">
        <v>241.08</v>
      </c>
      <c r="K364">
        <v>4181.13</v>
      </c>
    </row>
    <row r="365" spans="9:11" ht="15">
      <c r="I365">
        <v>240.08</v>
      </c>
      <c r="K365">
        <v>4433.88</v>
      </c>
    </row>
    <row r="366" spans="9:11" ht="15">
      <c r="I366">
        <v>239.08</v>
      </c>
      <c r="K366">
        <v>4485.02</v>
      </c>
    </row>
    <row r="367" spans="9:11" ht="15">
      <c r="I367">
        <v>238.08</v>
      </c>
      <c r="K367">
        <v>4625.16</v>
      </c>
    </row>
    <row r="368" spans="9:11" ht="15">
      <c r="I368">
        <v>237.08</v>
      </c>
      <c r="K368">
        <v>4095.94</v>
      </c>
    </row>
    <row r="369" spans="9:11" ht="15">
      <c r="I369">
        <v>236.08</v>
      </c>
      <c r="K369">
        <v>4368.81</v>
      </c>
    </row>
    <row r="370" spans="9:11" ht="15">
      <c r="I370">
        <v>235.08</v>
      </c>
      <c r="K370">
        <v>4752.18</v>
      </c>
    </row>
    <row r="371" spans="9:11" ht="15">
      <c r="I371">
        <v>234.08</v>
      </c>
      <c r="K371">
        <v>4941.22</v>
      </c>
    </row>
    <row r="372" spans="9:11" ht="15">
      <c r="I372">
        <v>233.08</v>
      </c>
      <c r="K372">
        <v>5248.36</v>
      </c>
    </row>
    <row r="373" spans="9:11" ht="15">
      <c r="I373">
        <v>232.08</v>
      </c>
      <c r="K373">
        <v>4896.32</v>
      </c>
    </row>
    <row r="374" spans="9:11" ht="15">
      <c r="I374">
        <v>231.08</v>
      </c>
      <c r="K374">
        <v>4714.91</v>
      </c>
    </row>
    <row r="375" spans="9:11" ht="15">
      <c r="I375">
        <v>230.08</v>
      </c>
      <c r="K375">
        <v>4472.1</v>
      </c>
    </row>
    <row r="376" spans="9:11" ht="15">
      <c r="I376">
        <v>229.08</v>
      </c>
      <c r="K376">
        <v>4757.99</v>
      </c>
    </row>
    <row r="377" spans="9:11" ht="15">
      <c r="I377">
        <v>228.08</v>
      </c>
      <c r="K377">
        <v>4150.61</v>
      </c>
    </row>
    <row r="378" spans="9:11" ht="15">
      <c r="I378">
        <v>227.08</v>
      </c>
      <c r="K378">
        <v>4245.04</v>
      </c>
    </row>
    <row r="379" spans="9:11" ht="15">
      <c r="I379">
        <v>226.08</v>
      </c>
      <c r="K379">
        <v>4033.23</v>
      </c>
    </row>
    <row r="380" spans="9:11" ht="15">
      <c r="I380">
        <v>225.08</v>
      </c>
      <c r="K380">
        <v>4228.55</v>
      </c>
    </row>
    <row r="381" spans="9:11" ht="15">
      <c r="I381">
        <v>224.08</v>
      </c>
      <c r="K381">
        <v>4052.12</v>
      </c>
    </row>
    <row r="382" spans="9:11" ht="15">
      <c r="I382">
        <v>223.08</v>
      </c>
      <c r="K382">
        <v>4252.57</v>
      </c>
    </row>
    <row r="383" spans="9:11" ht="15">
      <c r="I383">
        <v>222.08</v>
      </c>
      <c r="K383">
        <v>3921.96</v>
      </c>
    </row>
    <row r="384" spans="9:11" ht="15">
      <c r="I384">
        <v>221.08</v>
      </c>
      <c r="K384">
        <v>4448.45</v>
      </c>
    </row>
    <row r="385" spans="9:11" ht="15">
      <c r="I385">
        <v>220.08</v>
      </c>
      <c r="K385">
        <v>4186.75</v>
      </c>
    </row>
    <row r="386" spans="9:11" ht="15">
      <c r="I386">
        <v>219.08</v>
      </c>
      <c r="K386">
        <v>4029.43</v>
      </c>
    </row>
    <row r="387" spans="9:11" ht="15">
      <c r="I387">
        <v>218.08</v>
      </c>
      <c r="K387">
        <v>4051.28</v>
      </c>
    </row>
    <row r="388" spans="9:11" ht="15">
      <c r="I388">
        <v>217.08</v>
      </c>
      <c r="K388">
        <v>4273.42</v>
      </c>
    </row>
    <row r="389" spans="9:11" ht="15">
      <c r="I389">
        <v>216.08</v>
      </c>
      <c r="K389">
        <v>4156.5</v>
      </c>
    </row>
    <row r="390" spans="9:11" ht="15">
      <c r="I390">
        <v>215.08</v>
      </c>
      <c r="K390">
        <v>4387.19</v>
      </c>
    </row>
    <row r="391" spans="9:11" ht="15">
      <c r="I391">
        <v>214.08</v>
      </c>
      <c r="K391">
        <v>4103.99</v>
      </c>
    </row>
    <row r="392" spans="9:11" ht="15">
      <c r="I392">
        <v>213.08</v>
      </c>
      <c r="K392">
        <v>4076.65</v>
      </c>
    </row>
    <row r="393" spans="9:11" ht="15">
      <c r="I393">
        <v>212.08</v>
      </c>
      <c r="K393">
        <v>3862.94</v>
      </c>
    </row>
    <row r="394" spans="9:11" ht="15">
      <c r="I394">
        <v>211.08</v>
      </c>
      <c r="K394">
        <v>4399.21</v>
      </c>
    </row>
    <row r="395" spans="9:11" ht="15">
      <c r="I395">
        <v>210.08</v>
      </c>
      <c r="K395">
        <v>4161.84</v>
      </c>
    </row>
    <row r="396" spans="9:11" ht="15">
      <c r="I396">
        <v>209.08</v>
      </c>
      <c r="K396">
        <v>3968.49</v>
      </c>
    </row>
    <row r="397" spans="9:11" ht="15">
      <c r="I397">
        <v>208.08</v>
      </c>
      <c r="K397">
        <v>4422.61</v>
      </c>
    </row>
    <row r="398" spans="9:11" ht="15">
      <c r="I398">
        <v>207.08</v>
      </c>
      <c r="K398">
        <v>4426.13</v>
      </c>
    </row>
    <row r="399" spans="9:11" ht="15">
      <c r="I399">
        <v>206.08</v>
      </c>
      <c r="K399">
        <v>4488.85</v>
      </c>
    </row>
    <row r="400" spans="9:11" ht="15">
      <c r="I400">
        <v>205.08</v>
      </c>
      <c r="K400">
        <v>4261.06</v>
      </c>
    </row>
    <row r="401" spans="9:11" ht="15">
      <c r="I401">
        <v>204.08</v>
      </c>
      <c r="K401">
        <v>4237.4</v>
      </c>
    </row>
    <row r="402" spans="9:11" ht="15">
      <c r="I402">
        <v>203.08</v>
      </c>
      <c r="K402">
        <v>4451.18</v>
      </c>
    </row>
    <row r="403" spans="9:11" ht="15">
      <c r="I403">
        <v>202.08</v>
      </c>
      <c r="K403">
        <v>4215.35</v>
      </c>
    </row>
    <row r="404" spans="9:11" ht="15">
      <c r="I404">
        <v>201.08</v>
      </c>
      <c r="K404">
        <v>4456.49</v>
      </c>
    </row>
    <row r="405" spans="9:11" ht="15">
      <c r="I405">
        <v>200.08</v>
      </c>
      <c r="K405">
        <v>4204.97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Walter</cp:lastModifiedBy>
  <dcterms:created xsi:type="dcterms:W3CDTF">2010-07-12T21:54:23Z</dcterms:created>
  <dcterms:modified xsi:type="dcterms:W3CDTF">2015-08-07T14:51:47Z</dcterms:modified>
  <cp:category/>
  <cp:version/>
  <cp:contentType/>
  <cp:contentStatus/>
</cp:coreProperties>
</file>